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15480" windowHeight="9285" tabRatio="706" activeTab="2"/>
  </bookViews>
  <sheets>
    <sheet name="Ожидание" sheetId="13" r:id="rId1"/>
    <sheet name="Восприятие" sheetId="14" r:id="rId2"/>
    <sheet name="Важность" sheetId="15" r:id="rId3"/>
    <sheet name="Ожидание сводн." sheetId="22" r:id="rId4"/>
    <sheet name="Восприятие сводн." sheetId="23" r:id="rId5"/>
    <sheet name="Важность сводн." sheetId="24" r:id="rId6"/>
    <sheet name="Эксперты" sheetId="25" r:id="rId7"/>
    <sheet name="Лист1" sheetId="27" r:id="rId8"/>
  </sheets>
  <calcPr calcId="125725"/>
</workbook>
</file>

<file path=xl/calcChain.xml><?xml version="1.0" encoding="utf-8"?>
<calcChain xmlns="http://schemas.openxmlformats.org/spreadsheetml/2006/main">
  <c r="E46" i="25"/>
  <c r="E45"/>
  <c r="E44"/>
  <c r="E43"/>
  <c r="E42"/>
  <c r="E41"/>
  <c r="E40"/>
  <c r="E39"/>
  <c r="E37"/>
  <c r="E36"/>
  <c r="E35"/>
  <c r="E34"/>
  <c r="E33"/>
  <c r="E31"/>
  <c r="E30"/>
  <c r="E29"/>
  <c r="E28"/>
  <c r="E27"/>
  <c r="D20" i="13" l="1"/>
  <c r="C20"/>
  <c r="D19"/>
  <c r="C19"/>
  <c r="C19" i="15" l="1"/>
  <c r="C18"/>
  <c r="S20" i="14"/>
  <c r="C19"/>
  <c r="C18"/>
  <c r="T20" i="13"/>
  <c r="I20"/>
  <c r="J20"/>
  <c r="K20"/>
  <c r="L20"/>
  <c r="M20"/>
  <c r="N20"/>
  <c r="O20"/>
  <c r="P20"/>
  <c r="Q20"/>
  <c r="R20"/>
  <c r="S20"/>
  <c r="H20"/>
  <c r="G20"/>
  <c r="E20"/>
  <c r="F20"/>
  <c r="B4" i="22"/>
  <c r="T23" i="13"/>
  <c r="D23"/>
  <c r="E23"/>
  <c r="F23"/>
  <c r="G23"/>
  <c r="H23"/>
  <c r="I23"/>
  <c r="J23"/>
  <c r="K23"/>
  <c r="L23"/>
  <c r="M23"/>
  <c r="N23"/>
  <c r="O23"/>
  <c r="P23"/>
  <c r="Q23"/>
  <c r="R23"/>
  <c r="S23"/>
  <c r="C23"/>
  <c r="T21"/>
  <c r="O21"/>
  <c r="P21"/>
  <c r="Q21"/>
  <c r="R21"/>
  <c r="S21"/>
  <c r="N21"/>
  <c r="M21"/>
  <c r="I21"/>
  <c r="J21"/>
  <c r="K21"/>
  <c r="L21"/>
  <c r="H21"/>
  <c r="D21"/>
  <c r="E21"/>
  <c r="F21"/>
  <c r="G21"/>
  <c r="C21"/>
  <c r="C22" s="1"/>
  <c r="T22" i="15"/>
  <c r="C22"/>
  <c r="T22" i="14"/>
  <c r="N22"/>
  <c r="O22"/>
  <c r="P22"/>
  <c r="Q22"/>
  <c r="R22"/>
  <c r="S22"/>
  <c r="M22"/>
  <c r="L22"/>
  <c r="I22"/>
  <c r="J22"/>
  <c r="K22"/>
  <c r="H22"/>
  <c r="G22"/>
  <c r="D22"/>
  <c r="E22"/>
  <c r="F22"/>
  <c r="C22"/>
  <c r="T20"/>
  <c r="N20"/>
  <c r="O20"/>
  <c r="P20"/>
  <c r="Q20"/>
  <c r="R20"/>
  <c r="M20"/>
  <c r="L20"/>
  <c r="I20"/>
  <c r="J20"/>
  <c r="K20"/>
  <c r="H20"/>
  <c r="G20"/>
  <c r="F20"/>
  <c r="E20"/>
  <c r="D20"/>
  <c r="C20"/>
  <c r="T19"/>
  <c r="S19"/>
  <c r="R19"/>
  <c r="Q19"/>
  <c r="P19"/>
  <c r="O19"/>
  <c r="N19"/>
  <c r="M19"/>
  <c r="L19"/>
  <c r="K19"/>
  <c r="J19"/>
  <c r="I19"/>
  <c r="H19"/>
  <c r="G19"/>
  <c r="F19"/>
  <c r="E19"/>
  <c r="D19"/>
  <c r="T18" i="15"/>
  <c r="G18"/>
  <c r="T18" i="14"/>
  <c r="N18"/>
  <c r="O18"/>
  <c r="P18"/>
  <c r="Q18"/>
  <c r="R18"/>
  <c r="S18"/>
  <c r="M18"/>
  <c r="L18"/>
  <c r="I18"/>
  <c r="J18"/>
  <c r="K18"/>
  <c r="H18"/>
  <c r="G18"/>
  <c r="D18"/>
  <c r="E18"/>
  <c r="F18"/>
  <c r="T19" i="13"/>
  <c r="S19"/>
  <c r="R19"/>
  <c r="Q19"/>
  <c r="P19"/>
  <c r="O19"/>
  <c r="N19"/>
  <c r="M19"/>
  <c r="L19"/>
  <c r="K19"/>
  <c r="J19"/>
  <c r="I19"/>
  <c r="H19"/>
  <c r="G19"/>
  <c r="F19"/>
  <c r="E19"/>
  <c r="D4" i="22" s="1"/>
  <c r="C4"/>
  <c r="C21" i="14" l="1"/>
  <c r="D22" i="15"/>
  <c r="C8" i="24" s="1"/>
  <c r="E22" i="15"/>
  <c r="D8" i="24" s="1"/>
  <c r="F22" i="15"/>
  <c r="E8" i="24" s="1"/>
  <c r="G22" i="15"/>
  <c r="F8" i="24" s="1"/>
  <c r="H22" i="15"/>
  <c r="G8" i="24" s="1"/>
  <c r="I22" i="15"/>
  <c r="H8" i="24" s="1"/>
  <c r="J22" i="15"/>
  <c r="I8" i="24" s="1"/>
  <c r="K22" i="15"/>
  <c r="J8" i="24" s="1"/>
  <c r="L22" i="15"/>
  <c r="K8" i="24" s="1"/>
  <c r="M22" i="15"/>
  <c r="L8" i="24" s="1"/>
  <c r="N22" i="15"/>
  <c r="M8" i="24" s="1"/>
  <c r="O22" i="15"/>
  <c r="N8" i="24" s="1"/>
  <c r="P22" i="15"/>
  <c r="O8" i="24" s="1"/>
  <c r="Q22" i="15"/>
  <c r="P8" i="24" s="1"/>
  <c r="R22" i="15"/>
  <c r="Q8" i="24" s="1"/>
  <c r="S22" i="15"/>
  <c r="R8" i="24" s="1"/>
  <c r="S8"/>
  <c r="B8"/>
  <c r="D20" i="15"/>
  <c r="C6" i="24" s="1"/>
  <c r="E20" i="15"/>
  <c r="D6" i="24" s="1"/>
  <c r="F20" i="15"/>
  <c r="E6" i="24" s="1"/>
  <c r="G20" i="15"/>
  <c r="F6" i="24" s="1"/>
  <c r="H20" i="15"/>
  <c r="G6" i="24" s="1"/>
  <c r="I20" i="15"/>
  <c r="H6" i="24" s="1"/>
  <c r="J20" i="15"/>
  <c r="I6" i="24" s="1"/>
  <c r="K20" i="15"/>
  <c r="J6" i="24" s="1"/>
  <c r="L20" i="15"/>
  <c r="K6" i="24" s="1"/>
  <c r="M20" i="15"/>
  <c r="L6" i="24" s="1"/>
  <c r="N20" i="15"/>
  <c r="O20"/>
  <c r="P20"/>
  <c r="O6" i="24" s="1"/>
  <c r="Q20" i="15"/>
  <c r="P6" i="24" s="1"/>
  <c r="R20" i="15"/>
  <c r="S20"/>
  <c r="R6" i="24" s="1"/>
  <c r="T20" i="15"/>
  <c r="S6" i="24" s="1"/>
  <c r="C20" i="15"/>
  <c r="B6" i="24" s="1"/>
  <c r="D19" i="15"/>
  <c r="C5" i="24" s="1"/>
  <c r="E19" i="15"/>
  <c r="D5" i="24" s="1"/>
  <c r="F19" i="15"/>
  <c r="E5" i="24" s="1"/>
  <c r="G19" i="15"/>
  <c r="F5" i="24" s="1"/>
  <c r="H19" i="15"/>
  <c r="G5" i="24" s="1"/>
  <c r="I19" i="15"/>
  <c r="H5" i="24" s="1"/>
  <c r="J19" i="15"/>
  <c r="I5" i="24" s="1"/>
  <c r="K19" i="15"/>
  <c r="L19"/>
  <c r="K5" i="24" s="1"/>
  <c r="M19" i="15"/>
  <c r="L5" i="24" s="1"/>
  <c r="N19" i="15"/>
  <c r="M5" i="24" s="1"/>
  <c r="O19" i="15"/>
  <c r="N5" i="24" s="1"/>
  <c r="P19" i="15"/>
  <c r="O5" i="24" s="1"/>
  <c r="Q19" i="15"/>
  <c r="P5" i="24" s="1"/>
  <c r="R19" i="15"/>
  <c r="Q5" i="24" s="1"/>
  <c r="S19" i="15"/>
  <c r="R5" i="24" s="1"/>
  <c r="T19" i="15"/>
  <c r="S5" i="24" s="1"/>
  <c r="B5"/>
  <c r="D18" i="15"/>
  <c r="C4" i="24" s="1"/>
  <c r="E18" i="15"/>
  <c r="D4" i="24" s="1"/>
  <c r="F18" i="15"/>
  <c r="E4" i="24" s="1"/>
  <c r="F4"/>
  <c r="H18" i="15"/>
  <c r="G4" i="24" s="1"/>
  <c r="I18" i="15"/>
  <c r="H4" i="24" s="1"/>
  <c r="J18" i="15"/>
  <c r="I4" i="24" s="1"/>
  <c r="K18" i="15"/>
  <c r="J4" i="24" s="1"/>
  <c r="L18" i="15"/>
  <c r="K4" i="24" s="1"/>
  <c r="M18" i="15"/>
  <c r="L4" i="24" s="1"/>
  <c r="N18" i="15"/>
  <c r="M4" i="24" s="1"/>
  <c r="O18" i="15"/>
  <c r="N4" i="24" s="1"/>
  <c r="P18" i="15"/>
  <c r="O4" i="24" s="1"/>
  <c r="Q18" i="15"/>
  <c r="P4" i="24" s="1"/>
  <c r="R18" i="15"/>
  <c r="Q4" i="24" s="1"/>
  <c r="S18" i="15"/>
  <c r="R4" i="24" s="1"/>
  <c r="S4"/>
  <c r="B4"/>
  <c r="C8" i="23"/>
  <c r="D8"/>
  <c r="E8"/>
  <c r="F8"/>
  <c r="G8"/>
  <c r="H8"/>
  <c r="I8"/>
  <c r="J8"/>
  <c r="K8"/>
  <c r="L8"/>
  <c r="M8"/>
  <c r="N8"/>
  <c r="O8"/>
  <c r="P8"/>
  <c r="Q8"/>
  <c r="R8"/>
  <c r="S8"/>
  <c r="R6"/>
  <c r="Q6"/>
  <c r="N6"/>
  <c r="M6"/>
  <c r="J6"/>
  <c r="I6"/>
  <c r="H21" i="14"/>
  <c r="F6" i="23"/>
  <c r="E6"/>
  <c r="D6"/>
  <c r="C6"/>
  <c r="S5"/>
  <c r="R5"/>
  <c r="Q5"/>
  <c r="P5"/>
  <c r="O5"/>
  <c r="N5"/>
  <c r="M5"/>
  <c r="L5"/>
  <c r="K5"/>
  <c r="J5"/>
  <c r="I5"/>
  <c r="H5"/>
  <c r="F5"/>
  <c r="E5"/>
  <c r="D5"/>
  <c r="C5"/>
  <c r="B5"/>
  <c r="C4"/>
  <c r="D4"/>
  <c r="E4"/>
  <c r="F4"/>
  <c r="G4"/>
  <c r="H4"/>
  <c r="I4"/>
  <c r="J4"/>
  <c r="K4"/>
  <c r="L4"/>
  <c r="M4"/>
  <c r="O4"/>
  <c r="P4"/>
  <c r="Q4"/>
  <c r="R4"/>
  <c r="S4"/>
  <c r="B4"/>
  <c r="M8" i="22"/>
  <c r="N8"/>
  <c r="O8"/>
  <c r="P8"/>
  <c r="Q8"/>
  <c r="R8"/>
  <c r="S8"/>
  <c r="C8"/>
  <c r="D8"/>
  <c r="E8"/>
  <c r="F8"/>
  <c r="G8"/>
  <c r="H8"/>
  <c r="I8"/>
  <c r="J8"/>
  <c r="K8"/>
  <c r="B8"/>
  <c r="J22" i="13"/>
  <c r="B8" i="23"/>
  <c r="B6"/>
  <c r="G5"/>
  <c r="N4"/>
  <c r="L8" i="22"/>
  <c r="J21" i="15" l="1"/>
  <c r="I7" i="24" s="1"/>
  <c r="R21" i="15"/>
  <c r="Q7" i="24" s="1"/>
  <c r="O21" i="15"/>
  <c r="N7" i="24" s="1"/>
  <c r="S21" i="15"/>
  <c r="R7" i="24" s="1"/>
  <c r="N21" i="15"/>
  <c r="M7" i="24" s="1"/>
  <c r="S22" i="13"/>
  <c r="O22"/>
  <c r="N22"/>
  <c r="I22"/>
  <c r="H22"/>
  <c r="Q21" i="14"/>
  <c r="P7" i="23" s="1"/>
  <c r="G22" i="13"/>
  <c r="D22"/>
  <c r="P21" i="15"/>
  <c r="O7" i="24" s="1"/>
  <c r="M6"/>
  <c r="I21" i="14"/>
  <c r="H7" i="23" s="1"/>
  <c r="Q6" i="24"/>
  <c r="H21" i="15"/>
  <c r="G7" i="24" s="1"/>
  <c r="L21" i="14"/>
  <c r="K7" i="23" s="1"/>
  <c r="J21" i="14"/>
  <c r="I7" i="23" s="1"/>
  <c r="N6" i="24"/>
  <c r="K21" i="15"/>
  <c r="J7" i="24" s="1"/>
  <c r="J5"/>
  <c r="D21" i="15"/>
  <c r="C7" i="24" s="1"/>
  <c r="T21" i="14"/>
  <c r="S7" i="23" s="1"/>
  <c r="P21" i="14"/>
  <c r="O7" i="23" s="1"/>
  <c r="M21" i="14"/>
  <c r="L7" i="23" s="1"/>
  <c r="T21" i="15"/>
  <c r="S7" i="24" s="1"/>
  <c r="Q21" i="15"/>
  <c r="P7" i="24" s="1"/>
  <c r="M21" i="15"/>
  <c r="L7" i="24" s="1"/>
  <c r="I21" i="15"/>
  <c r="H7" i="24" s="1"/>
  <c r="G21" i="15"/>
  <c r="F7" i="24" s="1"/>
  <c r="F21" i="15"/>
  <c r="E7" i="24" s="1"/>
  <c r="E21" i="15"/>
  <c r="D7" i="24" s="1"/>
  <c r="N21" i="14"/>
  <c r="M7" i="23" s="1"/>
  <c r="K6"/>
  <c r="F21" i="14"/>
  <c r="E7" i="23" s="1"/>
  <c r="D21" i="14"/>
  <c r="C7" i="23" s="1"/>
  <c r="T22" i="13"/>
  <c r="R22"/>
  <c r="Q22"/>
  <c r="P22"/>
  <c r="K22"/>
  <c r="F22"/>
  <c r="E22"/>
  <c r="C21" i="15"/>
  <c r="B7" i="24" s="1"/>
  <c r="R21" i="14"/>
  <c r="Q7" i="23" s="1"/>
  <c r="P6"/>
  <c r="O6"/>
  <c r="H6"/>
  <c r="L21" i="15"/>
  <c r="K7" i="24" s="1"/>
  <c r="S6" i="23"/>
  <c r="S21" i="14"/>
  <c r="R7" i="23" s="1"/>
  <c r="O21" i="14"/>
  <c r="N7" i="23" s="1"/>
  <c r="L6"/>
  <c r="K21" i="14"/>
  <c r="J7" i="23" s="1"/>
  <c r="G6"/>
  <c r="G21" i="14"/>
  <c r="F7" i="23" s="1"/>
  <c r="E21" i="14"/>
  <c r="D7" i="23" s="1"/>
  <c r="L22" i="13"/>
  <c r="G7" i="23"/>
  <c r="B7"/>
  <c r="M6" i="22" l="1"/>
  <c r="N6"/>
  <c r="O6"/>
  <c r="P6"/>
  <c r="Q6"/>
  <c r="R6"/>
  <c r="S6"/>
  <c r="M5"/>
  <c r="N5"/>
  <c r="O5"/>
  <c r="P5"/>
  <c r="Q5"/>
  <c r="R5"/>
  <c r="S5"/>
  <c r="M4"/>
  <c r="N4"/>
  <c r="O4"/>
  <c r="P4"/>
  <c r="Q4"/>
  <c r="R4"/>
  <c r="S4"/>
  <c r="K4"/>
  <c r="C6"/>
  <c r="L6"/>
  <c r="K6"/>
  <c r="J6"/>
  <c r="I6"/>
  <c r="H6"/>
  <c r="G6"/>
  <c r="F6"/>
  <c r="E6"/>
  <c r="D6"/>
  <c r="B6"/>
  <c r="L5"/>
  <c r="K5"/>
  <c r="J5"/>
  <c r="I5"/>
  <c r="H5"/>
  <c r="G5"/>
  <c r="F5"/>
  <c r="E5"/>
  <c r="D5"/>
  <c r="C5"/>
  <c r="B5"/>
  <c r="L4"/>
  <c r="J4"/>
  <c r="I4"/>
  <c r="H4"/>
  <c r="G4"/>
  <c r="F4"/>
  <c r="E4"/>
  <c r="R7" l="1"/>
  <c r="N7"/>
  <c r="S7"/>
  <c r="O7"/>
  <c r="P7"/>
  <c r="Q7"/>
  <c r="M7"/>
  <c r="M22" i="13"/>
  <c r="L7" i="22" s="1"/>
  <c r="G7"/>
  <c r="K7"/>
  <c r="C7"/>
  <c r="F7"/>
  <c r="D7"/>
  <c r="H7"/>
  <c r="J7"/>
  <c r="E7"/>
  <c r="I7"/>
  <c r="B7"/>
</calcChain>
</file>

<file path=xl/sharedStrings.xml><?xml version="1.0" encoding="utf-8"?>
<sst xmlns="http://schemas.openxmlformats.org/spreadsheetml/2006/main" count="342" uniqueCount="77">
  <si>
    <t>№</t>
  </si>
  <si>
    <t>№п/п</t>
  </si>
  <si>
    <t>Эксперты</t>
  </si>
  <si>
    <t>Сумма</t>
  </si>
  <si>
    <t>Среднее</t>
  </si>
  <si>
    <t>СКО</t>
  </si>
  <si>
    <t>Вариация</t>
  </si>
  <si>
    <t>Мода</t>
  </si>
  <si>
    <t xml:space="preserve">Специалист должен знать </t>
  </si>
  <si>
    <t>1.1.1.</t>
  </si>
  <si>
    <t>1.1.2.</t>
  </si>
  <si>
    <t>1.1.3.</t>
  </si>
  <si>
    <t>1.1.4.</t>
  </si>
  <si>
    <t>1.1.5.</t>
  </si>
  <si>
    <t>Специалист должен уметь</t>
  </si>
  <si>
    <t>Способности специалиста</t>
  </si>
  <si>
    <t>1.1.6.</t>
  </si>
  <si>
    <t>1.1.7.</t>
  </si>
  <si>
    <t>1.1.8.</t>
  </si>
  <si>
    <t>Показатели</t>
  </si>
  <si>
    <t>ЭКСПЕРТЫ</t>
  </si>
  <si>
    <t>Ранги</t>
  </si>
  <si>
    <t>Критерии</t>
  </si>
  <si>
    <t>Ожидание
(баллы)</t>
  </si>
  <si>
    <t>Восприятие 
(баллы)</t>
  </si>
  <si>
    <t>Важность 
(баллы)</t>
  </si>
  <si>
    <t>Специалист должен знать</t>
  </si>
  <si>
    <t xml:space="preserve">Специалист должен уметь </t>
  </si>
  <si>
    <t>1.1.1. Использовать современные информационные технологии</t>
  </si>
  <si>
    <t>1.1.3. Выражать свои мысли и взгляды ясно и правильно</t>
  </si>
  <si>
    <t>1.1.3. Способность самостоятельно принимать решения</t>
  </si>
  <si>
    <t>1.1.2. Коммуникабельность</t>
  </si>
  <si>
    <t xml:space="preserve">1.1.7. Четко и понятно изложить суть задания и подходов к его выполнению </t>
  </si>
  <si>
    <t>1.1.1. Инициативность в работе</t>
  </si>
  <si>
    <t>1.1.5. Спланировать и организовать работу</t>
  </si>
  <si>
    <t>1.1.4. Восприимчивость к инновациям, нововведениям</t>
  </si>
  <si>
    <t>1.1.8. Способность оперировать знаниями и их использовать</t>
  </si>
  <si>
    <t>1.1.6. Лидерские качества</t>
  </si>
  <si>
    <t>1.1.3.  Способность самостоятельно принимать решения</t>
  </si>
  <si>
    <t>Результаты исследования</t>
  </si>
  <si>
    <t>Рейтинг важности</t>
  </si>
  <si>
    <t>Коэффициент качества</t>
  </si>
  <si>
    <t>Стандартная ошибка</t>
  </si>
  <si>
    <t>Медиана</t>
  </si>
  <si>
    <t>Стандартное отклонение</t>
  </si>
  <si>
    <t>Дисперсия выборки</t>
  </si>
  <si>
    <t>Эксцесс</t>
  </si>
  <si>
    <t>Асимметричность</t>
  </si>
  <si>
    <t>Интервал</t>
  </si>
  <si>
    <t>Минимум</t>
  </si>
  <si>
    <t>Максимум</t>
  </si>
  <si>
    <t>Счет</t>
  </si>
  <si>
    <t>Рейтинг 
важности</t>
  </si>
  <si>
    <t>Коэффициент 
качества</t>
  </si>
  <si>
    <t>Оценщик ОсОО "Азия Оценка" 7 лет</t>
  </si>
  <si>
    <t xml:space="preserve">Оценщик ОсОО "Азия Оценка" </t>
  </si>
  <si>
    <t xml:space="preserve">Стажер ОсОО "Азия Оценка" </t>
  </si>
  <si>
    <t>Исполнительный директор ОсОО ЦОиЭС "Al-Star" 7 лет</t>
  </si>
  <si>
    <t>Эксперт оценщик ОсОО ЦОиЭС "Al-Star" 7 лет</t>
  </si>
  <si>
    <t>Оценщик ОсОО "Азия Оценка" 3 года</t>
  </si>
  <si>
    <t>Оценщик ОсОО ЦОиЭС "Al-Star" 3 года</t>
  </si>
  <si>
    <t>Помощник оценщика ОсОО ЦОиЭС "Al-Star" 9 месяцев</t>
  </si>
  <si>
    <t>гл.бух., оценщик ОсОО "Центр Оценки Славянский Восток" 10 лет</t>
  </si>
  <si>
    <t>оценщик ОсОО "Центр Оценки Славянский Восток" 20 лет</t>
  </si>
  <si>
    <t>оценщик ОсОО "Центр Оценки Славянский Восток" 12 лет</t>
  </si>
  <si>
    <t>Оценщик ОсОО "Кыргыз Риэлт"  3 года</t>
  </si>
  <si>
    <t>Начальник отдела оценки залогового отдела KICB 12 лет</t>
  </si>
  <si>
    <t>Главный специалист отдела оценки и экспертизы ОАО "Керемет Банк" 8 лет</t>
  </si>
  <si>
    <t>Ведущий специалист отдела оценки и экспертизы ОАО "Керемет Банк" 8 лет</t>
  </si>
  <si>
    <t>1.1.1. Нормативно-правовую базу, регулирующую оценочную деятельность в КР</t>
  </si>
  <si>
    <t>1.1.2. Процедуры сбора и анализа данных, необходимых для определения стоимости объекта оценки</t>
  </si>
  <si>
    <t>1.1.3. Виды стоимости и принципы оценки имущества</t>
  </si>
  <si>
    <t>1.1.4. Основные подходы и методы определения стоимости имущества</t>
  </si>
  <si>
    <t>1.1.5. Варианты развития объекта собственности с учетом критериев экономической эффективности</t>
  </si>
  <si>
    <t>1.1.2. Подготовить исходные данные для проведения расчетов стоимости объекта оценки</t>
  </si>
  <si>
    <t>1.1.4.Обосновывать сделанный выбор подходов и методов оценки имущества, согласовывать результаты расчета и формировать окончательный вывод о стоимости объекта</t>
  </si>
  <si>
    <t>1.1.5. Подготовить предложения и мероприятия по повышению стоимости имущества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</si>
</sst>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3CDDD"/>
        <bgColor rgb="FF000000"/>
      </patternFill>
    </fill>
    <fill>
      <patternFill patternType="solid">
        <fgColor rgb="FFD99795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7" fillId="0" borderId="13" xfId="0" applyFont="1" applyBorder="1" applyAlignment="1">
      <alignment horizontal="center"/>
    </xf>
    <xf numFmtId="0" fontId="6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14" fontId="4" fillId="3" borderId="16" xfId="0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2" borderId="18" xfId="0" applyFont="1" applyFill="1" applyBorder="1"/>
    <xf numFmtId="14" fontId="4" fillId="3" borderId="24" xfId="0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64" fontId="9" fillId="0" borderId="27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0" fontId="2" fillId="0" borderId="18" xfId="0" applyFont="1" applyBorder="1"/>
    <xf numFmtId="0" fontId="2" fillId="4" borderId="18" xfId="0" applyFont="1" applyFill="1" applyBorder="1"/>
    <xf numFmtId="0" fontId="2" fillId="5" borderId="18" xfId="0" applyFont="1" applyFill="1" applyBorder="1"/>
    <xf numFmtId="0" fontId="2" fillId="6" borderId="18" xfId="0" applyFont="1" applyFill="1" applyBorder="1"/>
    <xf numFmtId="0" fontId="1" fillId="4" borderId="18" xfId="0" applyFont="1" applyFill="1" applyBorder="1"/>
    <xf numFmtId="0" fontId="1" fillId="5" borderId="18" xfId="0" applyFont="1" applyFill="1" applyBorder="1"/>
    <xf numFmtId="0" fontId="1" fillId="6" borderId="18" xfId="0" applyFont="1" applyFill="1" applyBorder="1"/>
    <xf numFmtId="0" fontId="2" fillId="4" borderId="25" xfId="0" applyFont="1" applyFill="1" applyBorder="1"/>
    <xf numFmtId="0" fontId="9" fillId="2" borderId="11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18" xfId="0" applyFont="1" applyFill="1" applyBorder="1" applyAlignment="1"/>
    <xf numFmtId="0" fontId="0" fillId="0" borderId="0" xfId="0" applyFill="1" applyBorder="1" applyAlignment="1"/>
    <xf numFmtId="0" fontId="4" fillId="0" borderId="1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16" xfId="0" applyFont="1" applyFill="1" applyBorder="1"/>
    <xf numFmtId="0" fontId="3" fillId="0" borderId="18" xfId="0" applyFont="1" applyFill="1" applyBorder="1"/>
    <xf numFmtId="0" fontId="3" fillId="0" borderId="22" xfId="0" applyFont="1" applyFill="1" applyBorder="1"/>
    <xf numFmtId="0" fontId="0" fillId="0" borderId="0" xfId="0" applyFill="1"/>
    <xf numFmtId="0" fontId="6" fillId="0" borderId="5" xfId="0" applyFont="1" applyBorder="1" applyAlignment="1">
      <alignment horizontal="center"/>
    </xf>
    <xf numFmtId="0" fontId="1" fillId="5" borderId="27" xfId="0" applyFont="1" applyFill="1" applyBorder="1"/>
    <xf numFmtId="0" fontId="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0" fillId="0" borderId="12" xfId="0" applyBorder="1"/>
    <xf numFmtId="0" fontId="13" fillId="0" borderId="22" xfId="0" applyFont="1" applyBorder="1"/>
    <xf numFmtId="0" fontId="12" fillId="0" borderId="22" xfId="0" applyFont="1" applyFill="1" applyBorder="1" applyAlignment="1">
      <alignment horizontal="center"/>
    </xf>
    <xf numFmtId="0" fontId="13" fillId="0" borderId="22" xfId="0" applyFont="1" applyFill="1" applyBorder="1" applyAlignment="1"/>
    <xf numFmtId="0" fontId="13" fillId="0" borderId="20" xfId="0" applyFont="1" applyFill="1" applyBorder="1" applyAlignment="1"/>
    <xf numFmtId="0" fontId="13" fillId="0" borderId="21" xfId="0" applyFont="1" applyBorder="1"/>
    <xf numFmtId="0" fontId="3" fillId="0" borderId="31" xfId="0" applyFont="1" applyFill="1" applyBorder="1" applyAlignment="1"/>
    <xf numFmtId="0" fontId="2" fillId="0" borderId="22" xfId="0" applyFont="1" applyFill="1" applyBorder="1" applyAlignment="1"/>
    <xf numFmtId="0" fontId="2" fillId="0" borderId="21" xfId="0" applyFont="1" applyFill="1" applyBorder="1" applyAlignment="1"/>
    <xf numFmtId="0" fontId="2" fillId="0" borderId="26" xfId="0" applyFont="1" applyFill="1" applyBorder="1" applyAlignment="1"/>
    <xf numFmtId="0" fontId="1" fillId="0" borderId="20" xfId="0" applyFont="1" applyFill="1" applyBorder="1" applyAlignment="1"/>
    <xf numFmtId="0" fontId="1" fillId="0" borderId="31" xfId="0" applyFont="1" applyFill="1" applyBorder="1" applyAlignment="1"/>
    <xf numFmtId="0" fontId="1" fillId="0" borderId="30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0" fillId="0" borderId="29" xfId="0" applyBorder="1"/>
    <xf numFmtId="0" fontId="5" fillId="0" borderId="13" xfId="0" applyFont="1" applyFill="1" applyBorder="1" applyAlignment="1">
      <alignment horizontal="center"/>
    </xf>
    <xf numFmtId="0" fontId="14" fillId="2" borderId="18" xfId="0" applyFont="1" applyFill="1" applyBorder="1"/>
    <xf numFmtId="0" fontId="5" fillId="0" borderId="32" xfId="0" applyFont="1" applyFill="1" applyBorder="1" applyAlignment="1">
      <alignment horizontal="center"/>
    </xf>
    <xf numFmtId="0" fontId="3" fillId="0" borderId="33" xfId="0" applyFont="1" applyFill="1" applyBorder="1"/>
    <xf numFmtId="0" fontId="3" fillId="0" borderId="24" xfId="0" applyFont="1" applyFill="1" applyBorder="1"/>
    <xf numFmtId="0" fontId="3" fillId="0" borderId="30" xfId="0" applyFont="1" applyFill="1" applyBorder="1"/>
    <xf numFmtId="0" fontId="3" fillId="0" borderId="26" xfId="0" applyFont="1" applyFill="1" applyBorder="1"/>
    <xf numFmtId="164" fontId="9" fillId="0" borderId="34" xfId="0" applyNumberFormat="1" applyFont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164" fontId="9" fillId="0" borderId="36" xfId="0" applyNumberFormat="1" applyFont="1" applyFill="1" applyBorder="1" applyAlignment="1">
      <alignment horizontal="center"/>
    </xf>
    <xf numFmtId="164" fontId="9" fillId="0" borderId="34" xfId="0" applyNumberFormat="1" applyFont="1" applyFill="1" applyBorder="1" applyAlignment="1">
      <alignment horizontal="center"/>
    </xf>
    <xf numFmtId="0" fontId="3" fillId="0" borderId="37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6" xfId="0" applyFont="1" applyFill="1" applyBorder="1"/>
    <xf numFmtId="0" fontId="3" fillId="0" borderId="40" xfId="0" applyFont="1" applyFill="1" applyBorder="1"/>
    <xf numFmtId="0" fontId="3" fillId="0" borderId="0" xfId="0" applyFont="1" applyFill="1" applyBorder="1"/>
    <xf numFmtId="0" fontId="15" fillId="8" borderId="18" xfId="0" applyFont="1" applyFill="1" applyBorder="1" applyAlignment="1">
      <alignment wrapText="1"/>
    </xf>
    <xf numFmtId="14" fontId="15" fillId="8" borderId="18" xfId="0" applyNumberFormat="1" applyFont="1" applyFill="1" applyBorder="1" applyAlignment="1">
      <alignment wrapText="1"/>
    </xf>
    <xf numFmtId="0" fontId="15" fillId="8" borderId="23" xfId="0" applyFont="1" applyFill="1" applyBorder="1"/>
    <xf numFmtId="0" fontId="15" fillId="9" borderId="18" xfId="0" applyFont="1" applyFill="1" applyBorder="1" applyAlignment="1">
      <alignment wrapText="1"/>
    </xf>
    <xf numFmtId="0" fontId="15" fillId="9" borderId="18" xfId="0" applyFont="1" applyFill="1" applyBorder="1"/>
    <xf numFmtId="0" fontId="15" fillId="10" borderId="18" xfId="0" applyFont="1" applyFill="1" applyBorder="1" applyAlignment="1">
      <alignment wrapText="1"/>
    </xf>
    <xf numFmtId="0" fontId="15" fillId="10" borderId="18" xfId="0" applyFont="1" applyFill="1" applyBorder="1"/>
    <xf numFmtId="0" fontId="17" fillId="0" borderId="0" xfId="0" applyFont="1" applyFill="1" applyBorder="1" applyAlignment="1"/>
    <xf numFmtId="0" fontId="0" fillId="0" borderId="0" xfId="0" applyBorder="1"/>
    <xf numFmtId="0" fontId="1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Continuous"/>
    </xf>
    <xf numFmtId="0" fontId="15" fillId="8" borderId="18" xfId="0" applyFont="1" applyFill="1" applyBorder="1"/>
    <xf numFmtId="14" fontId="15" fillId="9" borderId="18" xfId="0" applyNumberFormat="1" applyFont="1" applyFill="1" applyBorder="1" applyAlignment="1">
      <alignment wrapText="1"/>
    </xf>
    <xf numFmtId="0" fontId="15" fillId="9" borderId="27" xfId="0" applyFont="1" applyFill="1" applyBorder="1"/>
    <xf numFmtId="0" fontId="15" fillId="9" borderId="25" xfId="0" applyFont="1" applyFill="1" applyBorder="1" applyAlignment="1">
      <alignment wrapText="1"/>
    </xf>
    <xf numFmtId="0" fontId="15" fillId="9" borderId="30" xfId="0" applyFont="1" applyFill="1" applyBorder="1"/>
    <xf numFmtId="14" fontId="15" fillId="10" borderId="18" xfId="0" applyNumberFormat="1" applyFont="1" applyFill="1" applyBorder="1" applyAlignment="1">
      <alignment wrapText="1"/>
    </xf>
    <xf numFmtId="0" fontId="0" fillId="0" borderId="29" xfId="0" applyFill="1" applyBorder="1" applyAlignment="1"/>
    <xf numFmtId="0" fontId="11" fillId="0" borderId="38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0" fillId="6" borderId="0" xfId="0" applyFill="1" applyBorder="1" applyAlignment="1"/>
    <xf numFmtId="0" fontId="5" fillId="0" borderId="7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24"/>
  <sheetViews>
    <sheetView topLeftCell="B1" zoomScale="85" zoomScaleNormal="85" workbookViewId="0">
      <selection activeCell="D21" sqref="D21"/>
    </sheetView>
  </sheetViews>
  <sheetFormatPr defaultRowHeight="15"/>
  <cols>
    <col min="1" max="1" width="4.42578125" style="5" customWidth="1"/>
    <col min="2" max="2" width="68.5703125" style="5" customWidth="1"/>
    <col min="3" max="7" width="8" style="5" customWidth="1"/>
    <col min="8" max="8" width="6" style="5" customWidth="1"/>
    <col min="9" max="17" width="6.28515625" style="5" customWidth="1"/>
    <col min="18" max="20" width="6.28515625" style="8" customWidth="1"/>
  </cols>
  <sheetData>
    <row r="1" spans="1:20" ht="77.25" customHeight="1" thickBot="1">
      <c r="A1" s="111" t="s">
        <v>1</v>
      </c>
      <c r="B1" s="113" t="s">
        <v>2</v>
      </c>
      <c r="C1" s="115" t="s">
        <v>8</v>
      </c>
      <c r="D1" s="116"/>
      <c r="E1" s="116"/>
      <c r="F1" s="116"/>
      <c r="G1" s="117"/>
      <c r="H1" s="115" t="s">
        <v>14</v>
      </c>
      <c r="I1" s="118"/>
      <c r="J1" s="118"/>
      <c r="K1" s="118"/>
      <c r="L1" s="118"/>
      <c r="M1" s="115" t="s">
        <v>15</v>
      </c>
      <c r="N1" s="116"/>
      <c r="O1" s="116"/>
      <c r="P1" s="116"/>
      <c r="Q1" s="116"/>
      <c r="R1" s="116"/>
      <c r="S1" s="116"/>
      <c r="T1" s="117"/>
    </row>
    <row r="2" spans="1:20" ht="21" customHeight="1" thickBot="1">
      <c r="A2" s="112"/>
      <c r="B2" s="114"/>
      <c r="C2" s="11" t="s">
        <v>9</v>
      </c>
      <c r="D2" s="12" t="s">
        <v>10</v>
      </c>
      <c r="E2" s="12" t="s">
        <v>11</v>
      </c>
      <c r="F2" s="12" t="s">
        <v>12</v>
      </c>
      <c r="G2" s="13" t="s">
        <v>13</v>
      </c>
      <c r="H2" s="11" t="s">
        <v>9</v>
      </c>
      <c r="I2" s="12" t="s">
        <v>10</v>
      </c>
      <c r="J2" s="12" t="s">
        <v>11</v>
      </c>
      <c r="K2" s="12" t="s">
        <v>12</v>
      </c>
      <c r="L2" s="13" t="s">
        <v>13</v>
      </c>
      <c r="M2" s="15" t="s">
        <v>9</v>
      </c>
      <c r="N2" s="16" t="s">
        <v>10</v>
      </c>
      <c r="O2" s="16" t="s">
        <v>11</v>
      </c>
      <c r="P2" s="16" t="s">
        <v>12</v>
      </c>
      <c r="Q2" s="16" t="s">
        <v>13</v>
      </c>
      <c r="R2" s="16" t="s">
        <v>16</v>
      </c>
      <c r="S2" s="16" t="s">
        <v>17</v>
      </c>
      <c r="T2" s="17" t="s">
        <v>18</v>
      </c>
    </row>
    <row r="3" spans="1:20" s="50" customFormat="1">
      <c r="A3" s="70">
        <v>1</v>
      </c>
      <c r="B3" s="46" t="s">
        <v>54</v>
      </c>
      <c r="C3" s="47">
        <v>5</v>
      </c>
      <c r="D3" s="48">
        <v>5</v>
      </c>
      <c r="E3" s="48">
        <v>5</v>
      </c>
      <c r="F3" s="48">
        <v>5</v>
      </c>
      <c r="G3" s="49">
        <v>5</v>
      </c>
      <c r="H3" s="47">
        <v>5</v>
      </c>
      <c r="I3" s="48">
        <v>5</v>
      </c>
      <c r="J3" s="48">
        <v>5</v>
      </c>
      <c r="K3" s="48">
        <v>5</v>
      </c>
      <c r="L3" s="49">
        <v>5</v>
      </c>
      <c r="M3" s="47">
        <v>5</v>
      </c>
      <c r="N3" s="48">
        <v>5</v>
      </c>
      <c r="O3" s="48">
        <v>5</v>
      </c>
      <c r="P3" s="48">
        <v>5</v>
      </c>
      <c r="Q3" s="48">
        <v>5</v>
      </c>
      <c r="R3" s="48">
        <v>5</v>
      </c>
      <c r="S3" s="48">
        <v>5</v>
      </c>
      <c r="T3" s="49">
        <v>5</v>
      </c>
    </row>
    <row r="4" spans="1:20" s="50" customFormat="1">
      <c r="A4" s="45">
        <v>2</v>
      </c>
      <c r="B4" s="46" t="s">
        <v>59</v>
      </c>
      <c r="C4" s="47">
        <v>3</v>
      </c>
      <c r="D4" s="48">
        <v>3</v>
      </c>
      <c r="E4" s="48">
        <v>3</v>
      </c>
      <c r="F4" s="48">
        <v>3</v>
      </c>
      <c r="G4" s="49">
        <v>3</v>
      </c>
      <c r="H4" s="47">
        <v>5</v>
      </c>
      <c r="I4" s="48">
        <v>4</v>
      </c>
      <c r="J4" s="48">
        <v>4</v>
      </c>
      <c r="K4" s="48">
        <v>3</v>
      </c>
      <c r="L4" s="49">
        <v>3</v>
      </c>
      <c r="M4" s="47">
        <v>5</v>
      </c>
      <c r="N4" s="48">
        <v>5</v>
      </c>
      <c r="O4" s="48">
        <v>5</v>
      </c>
      <c r="P4" s="48">
        <v>5</v>
      </c>
      <c r="Q4" s="48">
        <v>5</v>
      </c>
      <c r="R4" s="48">
        <v>3</v>
      </c>
      <c r="S4" s="48">
        <v>5</v>
      </c>
      <c r="T4" s="49">
        <v>5</v>
      </c>
    </row>
    <row r="5" spans="1:20" s="50" customFormat="1">
      <c r="A5" s="45">
        <v>3</v>
      </c>
      <c r="B5" s="46" t="s">
        <v>55</v>
      </c>
      <c r="C5" s="47">
        <v>5</v>
      </c>
      <c r="D5" s="48">
        <v>5</v>
      </c>
      <c r="E5" s="14">
        <v>5</v>
      </c>
      <c r="F5" s="48">
        <v>5</v>
      </c>
      <c r="G5" s="49">
        <v>5</v>
      </c>
      <c r="H5" s="47">
        <v>5</v>
      </c>
      <c r="I5" s="48">
        <v>5</v>
      </c>
      <c r="J5" s="48">
        <v>5</v>
      </c>
      <c r="K5" s="48">
        <v>5</v>
      </c>
      <c r="L5" s="49">
        <v>3</v>
      </c>
      <c r="M5" s="47">
        <v>5</v>
      </c>
      <c r="N5" s="48">
        <v>5</v>
      </c>
      <c r="O5" s="48">
        <v>5</v>
      </c>
      <c r="P5" s="14">
        <v>3</v>
      </c>
      <c r="Q5" s="48">
        <v>5</v>
      </c>
      <c r="R5" s="48">
        <v>5</v>
      </c>
      <c r="S5" s="14">
        <v>5</v>
      </c>
      <c r="T5" s="49">
        <v>5</v>
      </c>
    </row>
    <row r="6" spans="1:20" s="50" customFormat="1">
      <c r="A6" s="45">
        <v>4</v>
      </c>
      <c r="B6" s="46" t="s">
        <v>56</v>
      </c>
      <c r="C6" s="47">
        <v>3</v>
      </c>
      <c r="D6" s="48">
        <v>3</v>
      </c>
      <c r="E6" s="48">
        <v>4</v>
      </c>
      <c r="F6" s="48">
        <v>5</v>
      </c>
      <c r="G6" s="49">
        <v>2</v>
      </c>
      <c r="H6" s="47">
        <v>5</v>
      </c>
      <c r="I6" s="48">
        <v>4</v>
      </c>
      <c r="J6" s="48">
        <v>4</v>
      </c>
      <c r="K6" s="48">
        <v>4</v>
      </c>
      <c r="L6" s="49">
        <v>3</v>
      </c>
      <c r="M6" s="47">
        <v>4</v>
      </c>
      <c r="N6" s="48">
        <v>4</v>
      </c>
      <c r="O6" s="48">
        <v>4</v>
      </c>
      <c r="P6" s="48">
        <v>5</v>
      </c>
      <c r="Q6" s="48">
        <v>4</v>
      </c>
      <c r="R6" s="48">
        <v>4</v>
      </c>
      <c r="S6" s="48">
        <v>5</v>
      </c>
      <c r="T6" s="49">
        <v>4</v>
      </c>
    </row>
    <row r="7" spans="1:20" s="50" customFormat="1">
      <c r="A7" s="45">
        <v>5</v>
      </c>
      <c r="B7" s="81" t="s">
        <v>57</v>
      </c>
      <c r="C7" s="47">
        <v>5</v>
      </c>
      <c r="D7" s="48">
        <v>5</v>
      </c>
      <c r="E7" s="48">
        <v>5</v>
      </c>
      <c r="F7" s="48">
        <v>5</v>
      </c>
      <c r="G7" s="49">
        <v>5</v>
      </c>
      <c r="H7" s="47">
        <v>4</v>
      </c>
      <c r="I7" s="48">
        <v>4</v>
      </c>
      <c r="J7" s="48">
        <v>5</v>
      </c>
      <c r="K7" s="48">
        <v>5</v>
      </c>
      <c r="L7" s="49">
        <v>4</v>
      </c>
      <c r="M7" s="47">
        <v>5</v>
      </c>
      <c r="N7" s="48">
        <v>5</v>
      </c>
      <c r="O7" s="48">
        <v>5</v>
      </c>
      <c r="P7" s="48">
        <v>4</v>
      </c>
      <c r="Q7" s="48">
        <v>4</v>
      </c>
      <c r="R7" s="48">
        <v>5</v>
      </c>
      <c r="S7" s="48">
        <v>5</v>
      </c>
      <c r="T7" s="49">
        <v>5</v>
      </c>
    </row>
    <row r="8" spans="1:20" s="50" customFormat="1" ht="15.75" thickBot="1">
      <c r="A8" s="45">
        <v>6</v>
      </c>
      <c r="B8" s="81" t="s">
        <v>57</v>
      </c>
      <c r="C8" s="47">
        <v>5</v>
      </c>
      <c r="D8" s="48">
        <v>5</v>
      </c>
      <c r="E8" s="48">
        <v>5</v>
      </c>
      <c r="F8" s="48">
        <v>5</v>
      </c>
      <c r="G8" s="49">
        <v>5</v>
      </c>
      <c r="H8" s="47">
        <v>5</v>
      </c>
      <c r="I8" s="48">
        <v>5</v>
      </c>
      <c r="J8" s="48">
        <v>5</v>
      </c>
      <c r="K8" s="14">
        <v>5</v>
      </c>
      <c r="L8" s="49">
        <v>5</v>
      </c>
      <c r="M8" s="47">
        <v>5</v>
      </c>
      <c r="N8" s="48">
        <v>5</v>
      </c>
      <c r="O8" s="48">
        <v>5</v>
      </c>
      <c r="P8" s="48">
        <v>5</v>
      </c>
      <c r="Q8" s="48">
        <v>5</v>
      </c>
      <c r="R8" s="48">
        <v>5</v>
      </c>
      <c r="S8" s="48">
        <v>5</v>
      </c>
      <c r="T8" s="49">
        <v>5</v>
      </c>
    </row>
    <row r="9" spans="1:20" s="50" customFormat="1">
      <c r="A9" s="70">
        <v>7</v>
      </c>
      <c r="B9" s="81" t="s">
        <v>58</v>
      </c>
      <c r="C9" s="47">
        <v>5</v>
      </c>
      <c r="D9" s="47">
        <v>5</v>
      </c>
      <c r="E9" s="47">
        <v>5</v>
      </c>
      <c r="F9" s="47">
        <v>5</v>
      </c>
      <c r="G9" s="47">
        <v>5</v>
      </c>
      <c r="H9" s="47">
        <v>5</v>
      </c>
      <c r="I9" s="47">
        <v>5</v>
      </c>
      <c r="J9" s="47">
        <v>5</v>
      </c>
      <c r="K9" s="47">
        <v>5</v>
      </c>
      <c r="L9" s="47">
        <v>5</v>
      </c>
      <c r="M9" s="47">
        <v>5</v>
      </c>
      <c r="N9" s="47">
        <v>5</v>
      </c>
      <c r="O9" s="47">
        <v>5</v>
      </c>
      <c r="P9" s="47">
        <v>5</v>
      </c>
      <c r="Q9" s="47">
        <v>5</v>
      </c>
      <c r="R9" s="47">
        <v>5</v>
      </c>
      <c r="S9" s="47">
        <v>5</v>
      </c>
      <c r="T9" s="47">
        <v>5</v>
      </c>
    </row>
    <row r="10" spans="1:20" s="50" customFormat="1">
      <c r="A10" s="45">
        <v>8</v>
      </c>
      <c r="B10" s="81" t="s">
        <v>60</v>
      </c>
      <c r="C10" s="47">
        <v>4</v>
      </c>
      <c r="D10" s="48">
        <v>4</v>
      </c>
      <c r="E10" s="48">
        <v>4</v>
      </c>
      <c r="F10" s="48">
        <v>4</v>
      </c>
      <c r="G10" s="49">
        <v>5</v>
      </c>
      <c r="H10" s="47">
        <v>5</v>
      </c>
      <c r="I10" s="48">
        <v>5</v>
      </c>
      <c r="J10" s="48">
        <v>4</v>
      </c>
      <c r="K10" s="48">
        <v>4</v>
      </c>
      <c r="L10" s="49">
        <v>5</v>
      </c>
      <c r="M10" s="47">
        <v>4</v>
      </c>
      <c r="N10" s="48">
        <v>5</v>
      </c>
      <c r="O10" s="48">
        <v>4</v>
      </c>
      <c r="P10" s="48">
        <v>5</v>
      </c>
      <c r="Q10" s="48">
        <v>4</v>
      </c>
      <c r="R10" s="48">
        <v>5</v>
      </c>
      <c r="S10" s="48">
        <v>4</v>
      </c>
      <c r="T10" s="49">
        <v>4</v>
      </c>
    </row>
    <row r="11" spans="1:20" s="50" customFormat="1">
      <c r="A11" s="45">
        <v>9</v>
      </c>
      <c r="B11" s="81" t="s">
        <v>61</v>
      </c>
      <c r="C11" s="47">
        <v>4</v>
      </c>
      <c r="D11" s="48">
        <v>5</v>
      </c>
      <c r="E11" s="48">
        <v>5</v>
      </c>
      <c r="F11" s="48">
        <v>5</v>
      </c>
      <c r="G11" s="49">
        <v>4</v>
      </c>
      <c r="H11" s="47">
        <v>4</v>
      </c>
      <c r="I11" s="48">
        <v>4</v>
      </c>
      <c r="J11" s="48">
        <v>5</v>
      </c>
      <c r="K11" s="48">
        <v>4</v>
      </c>
      <c r="L11" s="49">
        <v>4</v>
      </c>
      <c r="M11" s="47">
        <v>5</v>
      </c>
      <c r="N11" s="48">
        <v>4</v>
      </c>
      <c r="O11" s="48">
        <v>4</v>
      </c>
      <c r="P11" s="48">
        <v>4</v>
      </c>
      <c r="Q11" s="48">
        <v>5</v>
      </c>
      <c r="R11" s="48">
        <v>5</v>
      </c>
      <c r="S11" s="48">
        <v>5</v>
      </c>
      <c r="T11" s="49">
        <v>4</v>
      </c>
    </row>
    <row r="12" spans="1:20" s="50" customFormat="1">
      <c r="A12" s="72"/>
      <c r="B12" s="73" t="s">
        <v>62</v>
      </c>
      <c r="C12" s="74">
        <v>5</v>
      </c>
      <c r="D12" s="75">
        <v>5</v>
      </c>
      <c r="E12" s="75">
        <v>4</v>
      </c>
      <c r="F12" s="75">
        <v>5</v>
      </c>
      <c r="G12" s="49">
        <v>3</v>
      </c>
      <c r="H12" s="75">
        <v>5</v>
      </c>
      <c r="I12" s="75">
        <v>5</v>
      </c>
      <c r="J12" s="75">
        <v>4</v>
      </c>
      <c r="K12" s="75">
        <v>5</v>
      </c>
      <c r="L12" s="73">
        <v>3</v>
      </c>
      <c r="M12" s="74">
        <v>5</v>
      </c>
      <c r="N12" s="75">
        <v>4</v>
      </c>
      <c r="O12" s="75">
        <v>4</v>
      </c>
      <c r="P12" s="75">
        <v>4</v>
      </c>
      <c r="Q12" s="75">
        <v>4</v>
      </c>
      <c r="R12" s="75">
        <v>4</v>
      </c>
      <c r="S12" s="75">
        <v>5</v>
      </c>
      <c r="T12" s="49">
        <v>5</v>
      </c>
    </row>
    <row r="13" spans="1:20" s="50" customFormat="1">
      <c r="A13" s="72"/>
      <c r="B13" s="73" t="s">
        <v>63</v>
      </c>
      <c r="C13" s="74">
        <v>4</v>
      </c>
      <c r="D13" s="75">
        <v>4</v>
      </c>
      <c r="E13" s="75">
        <v>4</v>
      </c>
      <c r="F13" s="75">
        <v>4</v>
      </c>
      <c r="G13" s="76">
        <v>4</v>
      </c>
      <c r="H13" s="75">
        <v>5</v>
      </c>
      <c r="I13" s="75">
        <v>5</v>
      </c>
      <c r="J13" s="75">
        <v>4</v>
      </c>
      <c r="K13" s="75">
        <v>3</v>
      </c>
      <c r="L13" s="73">
        <v>2</v>
      </c>
      <c r="M13" s="74">
        <v>4</v>
      </c>
      <c r="N13" s="75">
        <v>4</v>
      </c>
      <c r="O13" s="75">
        <v>4</v>
      </c>
      <c r="P13" s="75">
        <v>4</v>
      </c>
      <c r="Q13" s="75">
        <v>4</v>
      </c>
      <c r="R13" s="75">
        <v>2</v>
      </c>
      <c r="S13" s="75">
        <v>4</v>
      </c>
      <c r="T13" s="76">
        <v>4</v>
      </c>
    </row>
    <row r="14" spans="1:20" s="50" customFormat="1">
      <c r="A14" s="72"/>
      <c r="B14" s="73" t="s">
        <v>64</v>
      </c>
      <c r="C14" s="74">
        <v>4</v>
      </c>
      <c r="D14" s="75">
        <v>4</v>
      </c>
      <c r="E14" s="75">
        <v>4</v>
      </c>
      <c r="F14" s="75">
        <v>4</v>
      </c>
      <c r="G14" s="76">
        <v>4</v>
      </c>
      <c r="H14" s="75">
        <v>5</v>
      </c>
      <c r="I14" s="75">
        <v>5</v>
      </c>
      <c r="J14" s="75">
        <v>4</v>
      </c>
      <c r="K14" s="75">
        <v>4</v>
      </c>
      <c r="L14" s="73">
        <v>3</v>
      </c>
      <c r="M14" s="74">
        <v>4</v>
      </c>
      <c r="N14" s="75">
        <v>5</v>
      </c>
      <c r="O14" s="75">
        <v>3</v>
      </c>
      <c r="P14" s="75">
        <v>4</v>
      </c>
      <c r="Q14" s="75">
        <v>4</v>
      </c>
      <c r="R14" s="75">
        <v>4</v>
      </c>
      <c r="S14" s="75">
        <v>4</v>
      </c>
      <c r="T14" s="76">
        <v>4</v>
      </c>
    </row>
    <row r="15" spans="1:20" s="50" customFormat="1">
      <c r="A15" s="72"/>
      <c r="B15" s="73" t="s">
        <v>65</v>
      </c>
      <c r="C15" s="74">
        <v>5</v>
      </c>
      <c r="D15" s="75">
        <v>5</v>
      </c>
      <c r="E15" s="75">
        <v>5</v>
      </c>
      <c r="F15" s="75">
        <v>5</v>
      </c>
      <c r="G15" s="76">
        <v>4</v>
      </c>
      <c r="H15" s="75">
        <v>5</v>
      </c>
      <c r="I15" s="75">
        <v>5</v>
      </c>
      <c r="J15" s="75">
        <v>5</v>
      </c>
      <c r="K15" s="75">
        <v>5</v>
      </c>
      <c r="L15" s="73">
        <v>5</v>
      </c>
      <c r="M15" s="74">
        <v>5</v>
      </c>
      <c r="N15" s="75">
        <v>5</v>
      </c>
      <c r="O15" s="75">
        <v>5</v>
      </c>
      <c r="P15" s="75">
        <v>5</v>
      </c>
      <c r="Q15" s="75">
        <v>5</v>
      </c>
      <c r="R15" s="75">
        <v>5</v>
      </c>
      <c r="S15" s="75">
        <v>5</v>
      </c>
      <c r="T15" s="76">
        <v>5</v>
      </c>
    </row>
    <row r="16" spans="1:20" s="50" customFormat="1">
      <c r="A16" s="72"/>
      <c r="B16" s="73" t="s">
        <v>66</v>
      </c>
      <c r="C16" s="74">
        <v>5</v>
      </c>
      <c r="D16" s="75">
        <v>5</v>
      </c>
      <c r="E16" s="75">
        <v>4</v>
      </c>
      <c r="F16" s="75">
        <v>5</v>
      </c>
      <c r="G16" s="76">
        <v>5</v>
      </c>
      <c r="H16" s="75">
        <v>4</v>
      </c>
      <c r="I16" s="75">
        <v>5</v>
      </c>
      <c r="J16" s="75">
        <v>4</v>
      </c>
      <c r="K16" s="75">
        <v>4</v>
      </c>
      <c r="L16" s="73">
        <v>4</v>
      </c>
      <c r="M16" s="74">
        <v>5</v>
      </c>
      <c r="N16" s="75">
        <v>5</v>
      </c>
      <c r="O16" s="75">
        <v>5</v>
      </c>
      <c r="P16" s="75">
        <v>4</v>
      </c>
      <c r="Q16" s="75">
        <v>5</v>
      </c>
      <c r="R16" s="75">
        <v>4</v>
      </c>
      <c r="S16" s="75">
        <v>4</v>
      </c>
      <c r="T16" s="76">
        <v>4</v>
      </c>
    </row>
    <row r="17" spans="1:20" s="50" customFormat="1">
      <c r="A17" s="72"/>
      <c r="B17" s="73" t="s">
        <v>67</v>
      </c>
      <c r="C17" s="74">
        <v>5</v>
      </c>
      <c r="D17" s="75">
        <v>5</v>
      </c>
      <c r="E17" s="75">
        <v>5</v>
      </c>
      <c r="F17" s="75">
        <v>5</v>
      </c>
      <c r="G17" s="76">
        <v>1</v>
      </c>
      <c r="H17" s="75">
        <v>5</v>
      </c>
      <c r="I17" s="75">
        <v>5</v>
      </c>
      <c r="J17" s="75">
        <v>5</v>
      </c>
      <c r="K17" s="75">
        <v>5</v>
      </c>
      <c r="L17" s="73">
        <v>5</v>
      </c>
      <c r="M17" s="74">
        <v>5</v>
      </c>
      <c r="N17" s="75">
        <v>5</v>
      </c>
      <c r="O17" s="75">
        <v>5</v>
      </c>
      <c r="P17" s="75">
        <v>5</v>
      </c>
      <c r="Q17" s="75">
        <v>5</v>
      </c>
      <c r="R17" s="75">
        <v>5</v>
      </c>
      <c r="S17" s="75">
        <v>5</v>
      </c>
      <c r="T17" s="76">
        <v>5</v>
      </c>
    </row>
    <row r="18" spans="1:20" s="50" customFormat="1" ht="15.75" thickBot="1">
      <c r="A18" s="72"/>
      <c r="B18" s="73" t="s">
        <v>68</v>
      </c>
      <c r="C18" s="74">
        <v>4</v>
      </c>
      <c r="D18" s="75">
        <v>5</v>
      </c>
      <c r="E18" s="75"/>
      <c r="F18" s="75"/>
      <c r="G18" s="76">
        <v>4</v>
      </c>
      <c r="H18" s="75">
        <v>4</v>
      </c>
      <c r="I18" s="75">
        <v>5</v>
      </c>
      <c r="J18" s="75">
        <v>5</v>
      </c>
      <c r="K18" s="75">
        <v>5</v>
      </c>
      <c r="L18" s="73">
        <v>4</v>
      </c>
      <c r="M18" s="74">
        <v>5</v>
      </c>
      <c r="N18" s="75">
        <v>5</v>
      </c>
      <c r="O18" s="75">
        <v>4</v>
      </c>
      <c r="P18" s="75">
        <v>4</v>
      </c>
      <c r="Q18" s="75">
        <v>5</v>
      </c>
      <c r="R18" s="75">
        <v>5</v>
      </c>
      <c r="S18" s="75">
        <v>5</v>
      </c>
      <c r="T18" s="76">
        <v>4</v>
      </c>
    </row>
    <row r="19" spans="1:20">
      <c r="A19" s="1"/>
      <c r="B19" s="1" t="s">
        <v>3</v>
      </c>
      <c r="C19" s="9">
        <f t="shared" ref="C19:T19" si="0">SUM(C3:C18)</f>
        <v>71</v>
      </c>
      <c r="D19" s="9">
        <f t="shared" si="0"/>
        <v>73</v>
      </c>
      <c r="E19" s="9">
        <f t="shared" si="0"/>
        <v>67</v>
      </c>
      <c r="F19" s="9">
        <f t="shared" si="0"/>
        <v>70</v>
      </c>
      <c r="G19" s="19">
        <f t="shared" si="0"/>
        <v>64</v>
      </c>
      <c r="H19" s="19">
        <f t="shared" si="0"/>
        <v>76</v>
      </c>
      <c r="I19" s="78">
        <f t="shared" si="0"/>
        <v>76</v>
      </c>
      <c r="J19" s="19">
        <f t="shared" si="0"/>
        <v>73</v>
      </c>
      <c r="K19" s="19">
        <f t="shared" si="0"/>
        <v>71</v>
      </c>
      <c r="L19" s="10">
        <f t="shared" si="0"/>
        <v>63</v>
      </c>
      <c r="M19" s="9">
        <f t="shared" si="0"/>
        <v>76</v>
      </c>
      <c r="N19" s="9">
        <f t="shared" si="0"/>
        <v>76</v>
      </c>
      <c r="O19" s="9">
        <f t="shared" si="0"/>
        <v>72</v>
      </c>
      <c r="P19" s="9">
        <f t="shared" si="0"/>
        <v>71</v>
      </c>
      <c r="Q19" s="9">
        <f t="shared" si="0"/>
        <v>74</v>
      </c>
      <c r="R19" s="9">
        <f t="shared" si="0"/>
        <v>71</v>
      </c>
      <c r="S19" s="9">
        <f t="shared" si="0"/>
        <v>76</v>
      </c>
      <c r="T19" s="19">
        <f t="shared" si="0"/>
        <v>73</v>
      </c>
    </row>
    <row r="20" spans="1:20">
      <c r="A20" s="3"/>
      <c r="B20" s="3" t="s">
        <v>4</v>
      </c>
      <c r="C20" s="6">
        <f t="shared" ref="C20:T20" si="1">AVERAGE(C3:C18)</f>
        <v>4.4375</v>
      </c>
      <c r="D20" s="6">
        <f t="shared" si="1"/>
        <v>4.5625</v>
      </c>
      <c r="E20" s="6">
        <f t="shared" si="1"/>
        <v>4.4666666666666668</v>
      </c>
      <c r="F20" s="6">
        <f t="shared" si="1"/>
        <v>4.666666666666667</v>
      </c>
      <c r="G20" s="6">
        <f t="shared" si="1"/>
        <v>4</v>
      </c>
      <c r="H20" s="77">
        <f t="shared" si="1"/>
        <v>4.75</v>
      </c>
      <c r="I20" s="77">
        <f t="shared" si="1"/>
        <v>4.75</v>
      </c>
      <c r="J20" s="77">
        <f t="shared" si="1"/>
        <v>4.5625</v>
      </c>
      <c r="K20" s="77">
        <f t="shared" si="1"/>
        <v>4.4375</v>
      </c>
      <c r="L20" s="77">
        <f t="shared" si="1"/>
        <v>3.9375</v>
      </c>
      <c r="M20" s="77">
        <f t="shared" si="1"/>
        <v>4.75</v>
      </c>
      <c r="N20" s="77">
        <f t="shared" si="1"/>
        <v>4.75</v>
      </c>
      <c r="O20" s="77">
        <f t="shared" si="1"/>
        <v>4.5</v>
      </c>
      <c r="P20" s="77">
        <f t="shared" si="1"/>
        <v>4.4375</v>
      </c>
      <c r="Q20" s="77">
        <f t="shared" si="1"/>
        <v>4.625</v>
      </c>
      <c r="R20" s="77">
        <f t="shared" si="1"/>
        <v>4.4375</v>
      </c>
      <c r="S20" s="77">
        <f t="shared" si="1"/>
        <v>4.75</v>
      </c>
      <c r="T20" s="77">
        <f t="shared" si="1"/>
        <v>4.5625</v>
      </c>
    </row>
    <row r="21" spans="1:20">
      <c r="A21" s="3"/>
      <c r="B21" s="3" t="s">
        <v>5</v>
      </c>
      <c r="C21" s="6">
        <f t="shared" ref="C21:T21" si="2">AVEDEV(C3:C18)</f>
        <v>0.6328125</v>
      </c>
      <c r="D21" s="6">
        <f t="shared" si="2"/>
        <v>0.6015625</v>
      </c>
      <c r="E21" s="6">
        <f t="shared" si="2"/>
        <v>0.56888888888888889</v>
      </c>
      <c r="F21" s="6">
        <f t="shared" si="2"/>
        <v>0.48888888888888876</v>
      </c>
      <c r="G21" s="6">
        <f t="shared" si="2"/>
        <v>0.875</v>
      </c>
      <c r="H21" s="77">
        <f t="shared" si="2"/>
        <v>0.375</v>
      </c>
      <c r="I21" s="77">
        <f t="shared" si="2"/>
        <v>0.375</v>
      </c>
      <c r="J21" s="77">
        <f t="shared" si="2"/>
        <v>0.4921875</v>
      </c>
      <c r="K21" s="77">
        <f t="shared" si="2"/>
        <v>0.6328125</v>
      </c>
      <c r="L21" s="77">
        <f t="shared" si="2"/>
        <v>0.828125</v>
      </c>
      <c r="M21" s="77">
        <f t="shared" si="2"/>
        <v>0.375</v>
      </c>
      <c r="N21" s="6">
        <f t="shared" si="2"/>
        <v>0.375</v>
      </c>
      <c r="O21" s="6">
        <f t="shared" si="2"/>
        <v>0.5625</v>
      </c>
      <c r="P21" s="6">
        <f t="shared" si="2"/>
        <v>0.5625</v>
      </c>
      <c r="Q21" s="6">
        <f t="shared" si="2"/>
        <v>0.46875</v>
      </c>
      <c r="R21" s="6">
        <f t="shared" si="2"/>
        <v>0.703125</v>
      </c>
      <c r="S21" s="6">
        <f t="shared" si="2"/>
        <v>0.375</v>
      </c>
      <c r="T21" s="6">
        <f t="shared" si="2"/>
        <v>0.4921875</v>
      </c>
    </row>
    <row r="22" spans="1:20">
      <c r="A22" s="3"/>
      <c r="B22" s="3" t="s">
        <v>6</v>
      </c>
      <c r="C22" s="6">
        <f>C21/C20*100</f>
        <v>14.26056338028169</v>
      </c>
      <c r="D22" s="6">
        <f t="shared" ref="D22:G22" si="3">D21/D20*100</f>
        <v>13.184931506849315</v>
      </c>
      <c r="E22" s="6">
        <f t="shared" si="3"/>
        <v>12.736318407960198</v>
      </c>
      <c r="F22" s="6">
        <f t="shared" si="3"/>
        <v>10.476190476190473</v>
      </c>
      <c r="G22" s="77">
        <f t="shared" si="3"/>
        <v>21.875</v>
      </c>
      <c r="H22" s="80">
        <f>H21/H20*100</f>
        <v>7.8947368421052628</v>
      </c>
      <c r="I22" s="79">
        <f t="shared" ref="I22:L22" si="4">I21/I20*100</f>
        <v>7.8947368421052628</v>
      </c>
      <c r="J22" s="80">
        <f t="shared" si="4"/>
        <v>10.787671232876713</v>
      </c>
      <c r="K22" s="80">
        <f t="shared" si="4"/>
        <v>14.26056338028169</v>
      </c>
      <c r="L22" s="18">
        <f t="shared" si="4"/>
        <v>21.031746031746032</v>
      </c>
      <c r="M22" s="6">
        <f t="shared" ref="M22:T22" si="5">M21/M20*100</f>
        <v>7.8947368421052628</v>
      </c>
      <c r="N22" s="6">
        <f t="shared" si="5"/>
        <v>7.8947368421052628</v>
      </c>
      <c r="O22" s="6">
        <f t="shared" si="5"/>
        <v>12.5</v>
      </c>
      <c r="P22" s="6">
        <f t="shared" si="5"/>
        <v>12.676056338028168</v>
      </c>
      <c r="Q22" s="6">
        <f t="shared" si="5"/>
        <v>10.135135135135135</v>
      </c>
      <c r="R22" s="6">
        <f t="shared" si="5"/>
        <v>15.845070422535212</v>
      </c>
      <c r="S22" s="6">
        <f t="shared" si="5"/>
        <v>7.8947368421052628</v>
      </c>
      <c r="T22" s="77">
        <f t="shared" si="5"/>
        <v>10.787671232876713</v>
      </c>
    </row>
    <row r="23" spans="1:20" ht="15.75" thickBot="1">
      <c r="A23" s="4"/>
      <c r="B23" s="4" t="s">
        <v>7</v>
      </c>
      <c r="C23" s="7">
        <f t="shared" ref="C23:T23" si="6">MODE(C3:C18)</f>
        <v>5</v>
      </c>
      <c r="D23" s="7">
        <f t="shared" si="6"/>
        <v>5</v>
      </c>
      <c r="E23" s="7">
        <f t="shared" si="6"/>
        <v>5</v>
      </c>
      <c r="F23" s="7">
        <f t="shared" si="6"/>
        <v>5</v>
      </c>
      <c r="G23" s="7">
        <f t="shared" si="6"/>
        <v>5</v>
      </c>
      <c r="H23" s="7">
        <f t="shared" si="6"/>
        <v>5</v>
      </c>
      <c r="I23" s="7">
        <f t="shared" si="6"/>
        <v>5</v>
      </c>
      <c r="J23" s="7">
        <f t="shared" si="6"/>
        <v>5</v>
      </c>
      <c r="K23" s="7">
        <f t="shared" si="6"/>
        <v>5</v>
      </c>
      <c r="L23" s="7">
        <f t="shared" si="6"/>
        <v>5</v>
      </c>
      <c r="M23" s="7">
        <f t="shared" si="6"/>
        <v>5</v>
      </c>
      <c r="N23" s="7">
        <f t="shared" si="6"/>
        <v>5</v>
      </c>
      <c r="O23" s="7">
        <f t="shared" si="6"/>
        <v>5</v>
      </c>
      <c r="P23" s="7">
        <f t="shared" si="6"/>
        <v>5</v>
      </c>
      <c r="Q23" s="7">
        <f t="shared" si="6"/>
        <v>5</v>
      </c>
      <c r="R23" s="7">
        <f t="shared" si="6"/>
        <v>5</v>
      </c>
      <c r="S23" s="7">
        <f t="shared" si="6"/>
        <v>5</v>
      </c>
      <c r="T23" s="7">
        <f t="shared" si="6"/>
        <v>5</v>
      </c>
    </row>
    <row r="24" spans="1:20">
      <c r="A24" s="2"/>
      <c r="B24" s="2"/>
      <c r="C24" s="2"/>
      <c r="D24" s="2"/>
      <c r="E24" s="2"/>
      <c r="F24" s="2"/>
      <c r="G24" s="2"/>
      <c r="M24" s="8"/>
      <c r="N24" s="8"/>
      <c r="O24" s="8"/>
      <c r="P24" s="8"/>
      <c r="Q24" s="8"/>
    </row>
  </sheetData>
  <mergeCells count="5">
    <mergeCell ref="A1:A2"/>
    <mergeCell ref="B1:B2"/>
    <mergeCell ref="C1:G1"/>
    <mergeCell ref="H1:L1"/>
    <mergeCell ref="M1:T1"/>
  </mergeCells>
  <pageMargins left="0.31496062992125984" right="0.31496062992125984" top="0.35433070866141736" bottom="0.35433070866141736" header="0.31496062992125984" footer="0.31496062992125984"/>
  <pageSetup paperSize="9" scale="73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U23"/>
  <sheetViews>
    <sheetView topLeftCell="A2" zoomScale="90" zoomScaleNormal="90" workbookViewId="0">
      <selection activeCell="A18" sqref="A18:XFD19"/>
    </sheetView>
  </sheetViews>
  <sheetFormatPr defaultRowHeight="15"/>
  <cols>
    <col min="1" max="1" width="4.42578125" style="5" customWidth="1"/>
    <col min="2" max="2" width="66.42578125" style="5" customWidth="1"/>
    <col min="3" max="7" width="8" style="5" customWidth="1"/>
    <col min="8" max="8" width="7.42578125" style="5" customWidth="1"/>
    <col min="9" max="17" width="6.28515625" style="5" customWidth="1"/>
    <col min="18" max="20" width="6.28515625" style="8" customWidth="1"/>
  </cols>
  <sheetData>
    <row r="1" spans="1:21" ht="77.25" customHeight="1" thickBot="1">
      <c r="A1" s="111" t="s">
        <v>1</v>
      </c>
      <c r="B1" s="113" t="s">
        <v>2</v>
      </c>
      <c r="C1" s="115" t="s">
        <v>8</v>
      </c>
      <c r="D1" s="116"/>
      <c r="E1" s="116"/>
      <c r="F1" s="116"/>
      <c r="G1" s="117"/>
      <c r="H1" s="115" t="s">
        <v>14</v>
      </c>
      <c r="I1" s="118"/>
      <c r="J1" s="118"/>
      <c r="K1" s="118"/>
      <c r="L1" s="118"/>
      <c r="M1" s="115" t="s">
        <v>15</v>
      </c>
      <c r="N1" s="116"/>
      <c r="O1" s="116"/>
      <c r="P1" s="116"/>
      <c r="Q1" s="116"/>
      <c r="R1" s="116"/>
      <c r="S1" s="116"/>
      <c r="T1" s="117"/>
    </row>
    <row r="2" spans="1:21" ht="21" customHeight="1" thickBot="1">
      <c r="A2" s="112"/>
      <c r="B2" s="114"/>
      <c r="C2" s="11" t="s">
        <v>9</v>
      </c>
      <c r="D2" s="12" t="s">
        <v>10</v>
      </c>
      <c r="E2" s="12" t="s">
        <v>11</v>
      </c>
      <c r="F2" s="12" t="s">
        <v>12</v>
      </c>
      <c r="G2" s="13" t="s">
        <v>13</v>
      </c>
      <c r="H2" s="11" t="s">
        <v>9</v>
      </c>
      <c r="I2" s="12" t="s">
        <v>10</v>
      </c>
      <c r="J2" s="12" t="s">
        <v>11</v>
      </c>
      <c r="K2" s="12" t="s">
        <v>12</v>
      </c>
      <c r="L2" s="13" t="s">
        <v>13</v>
      </c>
      <c r="M2" s="15" t="s">
        <v>9</v>
      </c>
      <c r="N2" s="16" t="s">
        <v>10</v>
      </c>
      <c r="O2" s="16" t="s">
        <v>11</v>
      </c>
      <c r="P2" s="16" t="s">
        <v>12</v>
      </c>
      <c r="Q2" s="16" t="s">
        <v>13</v>
      </c>
      <c r="R2" s="16" t="s">
        <v>16</v>
      </c>
      <c r="S2" s="16" t="s">
        <v>17</v>
      </c>
      <c r="T2" s="44" t="s">
        <v>18</v>
      </c>
    </row>
    <row r="3" spans="1:21" s="50" customFormat="1">
      <c r="A3" s="82">
        <v>1</v>
      </c>
      <c r="B3" s="46" t="s">
        <v>54</v>
      </c>
      <c r="C3" s="47">
        <v>2</v>
      </c>
      <c r="D3" s="48">
        <v>2</v>
      </c>
      <c r="E3" s="48">
        <v>1</v>
      </c>
      <c r="F3" s="48">
        <v>1</v>
      </c>
      <c r="G3" s="49">
        <v>2</v>
      </c>
      <c r="H3" s="47">
        <v>3</v>
      </c>
      <c r="I3" s="48">
        <v>2</v>
      </c>
      <c r="J3" s="48">
        <v>1</v>
      </c>
      <c r="K3" s="48">
        <v>1</v>
      </c>
      <c r="L3" s="49">
        <v>2</v>
      </c>
      <c r="M3" s="47">
        <v>3</v>
      </c>
      <c r="N3" s="48">
        <v>3</v>
      </c>
      <c r="O3" s="48">
        <v>1</v>
      </c>
      <c r="P3" s="48">
        <v>3</v>
      </c>
      <c r="Q3" s="48">
        <v>1</v>
      </c>
      <c r="R3" s="48">
        <v>4</v>
      </c>
      <c r="S3" s="48">
        <v>1</v>
      </c>
      <c r="T3" s="49">
        <v>2</v>
      </c>
    </row>
    <row r="4" spans="1:21" s="50" customFormat="1">
      <c r="A4" s="83">
        <v>2</v>
      </c>
      <c r="B4" s="46" t="s">
        <v>59</v>
      </c>
      <c r="C4" s="47">
        <v>3</v>
      </c>
      <c r="D4" s="48">
        <v>3</v>
      </c>
      <c r="E4" s="48">
        <v>3</v>
      </c>
      <c r="F4" s="48">
        <v>3</v>
      </c>
      <c r="G4" s="49">
        <v>3</v>
      </c>
      <c r="H4" s="47">
        <v>5</v>
      </c>
      <c r="I4" s="48">
        <v>4</v>
      </c>
      <c r="J4" s="48">
        <v>4</v>
      </c>
      <c r="K4" s="48">
        <v>3</v>
      </c>
      <c r="L4" s="49">
        <v>3</v>
      </c>
      <c r="M4" s="47">
        <v>5</v>
      </c>
      <c r="N4" s="48">
        <v>5</v>
      </c>
      <c r="O4" s="48">
        <v>5</v>
      </c>
      <c r="P4" s="48">
        <v>5</v>
      </c>
      <c r="Q4" s="48">
        <v>5</v>
      </c>
      <c r="R4" s="48">
        <v>3</v>
      </c>
      <c r="S4" s="48">
        <v>5</v>
      </c>
      <c r="T4" s="49">
        <v>5</v>
      </c>
    </row>
    <row r="5" spans="1:21" s="50" customFormat="1">
      <c r="A5" s="83">
        <v>3</v>
      </c>
      <c r="B5" s="46" t="s">
        <v>55</v>
      </c>
      <c r="C5" s="47">
        <v>4</v>
      </c>
      <c r="D5" s="48">
        <v>5</v>
      </c>
      <c r="E5" s="48">
        <v>3</v>
      </c>
      <c r="F5" s="48">
        <v>5</v>
      </c>
      <c r="G5" s="49">
        <v>3</v>
      </c>
      <c r="H5" s="47">
        <v>5</v>
      </c>
      <c r="I5" s="48">
        <v>5</v>
      </c>
      <c r="J5" s="48">
        <v>5</v>
      </c>
      <c r="K5" s="48">
        <v>5</v>
      </c>
      <c r="L5" s="49">
        <v>3</v>
      </c>
      <c r="M5" s="47">
        <v>5</v>
      </c>
      <c r="N5" s="48">
        <v>5</v>
      </c>
      <c r="O5" s="14">
        <v>3</v>
      </c>
      <c r="P5" s="48">
        <v>3</v>
      </c>
      <c r="Q5" s="48">
        <v>5</v>
      </c>
      <c r="R5" s="14">
        <v>5</v>
      </c>
      <c r="S5" s="48">
        <v>5</v>
      </c>
      <c r="T5" s="49">
        <v>5</v>
      </c>
    </row>
    <row r="6" spans="1:21" s="50" customFormat="1">
      <c r="A6" s="83">
        <v>4</v>
      </c>
      <c r="B6" s="46" t="s">
        <v>56</v>
      </c>
      <c r="C6" s="47">
        <v>3</v>
      </c>
      <c r="D6" s="48">
        <v>3</v>
      </c>
      <c r="E6" s="48">
        <v>4</v>
      </c>
      <c r="F6" s="48">
        <v>4</v>
      </c>
      <c r="G6" s="49">
        <v>2</v>
      </c>
      <c r="H6" s="47">
        <v>5</v>
      </c>
      <c r="I6" s="48">
        <v>4</v>
      </c>
      <c r="J6" s="48">
        <v>4</v>
      </c>
      <c r="K6" s="48">
        <v>4</v>
      </c>
      <c r="L6" s="49">
        <v>3</v>
      </c>
      <c r="M6" s="47">
        <v>4</v>
      </c>
      <c r="N6" s="48">
        <v>4</v>
      </c>
      <c r="O6" s="48">
        <v>4</v>
      </c>
      <c r="P6" s="48">
        <v>5</v>
      </c>
      <c r="Q6" s="48">
        <v>4</v>
      </c>
      <c r="R6" s="48">
        <v>4</v>
      </c>
      <c r="S6" s="48">
        <v>5</v>
      </c>
      <c r="T6" s="49">
        <v>4</v>
      </c>
    </row>
    <row r="7" spans="1:21" s="50" customFormat="1">
      <c r="A7" s="83">
        <v>5</v>
      </c>
      <c r="B7" s="81" t="s">
        <v>57</v>
      </c>
      <c r="C7" s="47">
        <v>4</v>
      </c>
      <c r="D7" s="48">
        <v>4</v>
      </c>
      <c r="E7" s="48">
        <v>5</v>
      </c>
      <c r="F7" s="48">
        <v>3</v>
      </c>
      <c r="G7" s="49">
        <v>4</v>
      </c>
      <c r="H7" s="47">
        <v>4</v>
      </c>
      <c r="I7" s="48">
        <v>3</v>
      </c>
      <c r="J7" s="48">
        <v>4</v>
      </c>
      <c r="K7" s="48">
        <v>5</v>
      </c>
      <c r="L7" s="49">
        <v>4</v>
      </c>
      <c r="M7" s="47">
        <v>3</v>
      </c>
      <c r="N7" s="48">
        <v>4</v>
      </c>
      <c r="O7" s="48">
        <v>3</v>
      </c>
      <c r="P7" s="48">
        <v>3</v>
      </c>
      <c r="Q7" s="48">
        <v>3</v>
      </c>
      <c r="R7" s="48">
        <v>4</v>
      </c>
      <c r="S7" s="48">
        <v>3</v>
      </c>
      <c r="T7" s="49">
        <v>4</v>
      </c>
    </row>
    <row r="8" spans="1:21" s="50" customFormat="1" ht="15.75" thickBot="1">
      <c r="A8" s="83">
        <v>6</v>
      </c>
      <c r="B8" s="81" t="s">
        <v>58</v>
      </c>
      <c r="C8" s="47">
        <v>3</v>
      </c>
      <c r="D8" s="48">
        <v>3</v>
      </c>
      <c r="E8" s="48">
        <v>4</v>
      </c>
      <c r="F8" s="48">
        <v>4</v>
      </c>
      <c r="G8" s="49">
        <v>3</v>
      </c>
      <c r="H8" s="47">
        <v>5</v>
      </c>
      <c r="I8" s="48">
        <v>5</v>
      </c>
      <c r="J8" s="48">
        <v>5</v>
      </c>
      <c r="K8" s="14">
        <v>3</v>
      </c>
      <c r="L8" s="49">
        <v>3</v>
      </c>
      <c r="M8" s="47">
        <v>5</v>
      </c>
      <c r="N8" s="48">
        <v>5</v>
      </c>
      <c r="O8" s="48">
        <v>5</v>
      </c>
      <c r="P8" s="48">
        <v>5</v>
      </c>
      <c r="Q8" s="48">
        <v>5</v>
      </c>
      <c r="R8" s="48">
        <v>5</v>
      </c>
      <c r="S8" s="48">
        <v>5</v>
      </c>
      <c r="T8" s="49">
        <v>5</v>
      </c>
    </row>
    <row r="9" spans="1:21" s="50" customFormat="1">
      <c r="A9" s="82">
        <v>7</v>
      </c>
      <c r="B9" s="81" t="s">
        <v>60</v>
      </c>
      <c r="C9" s="47">
        <v>5</v>
      </c>
      <c r="D9" s="47">
        <v>4</v>
      </c>
      <c r="E9" s="47">
        <v>4</v>
      </c>
      <c r="F9" s="47">
        <v>5</v>
      </c>
      <c r="G9" s="47">
        <v>4</v>
      </c>
      <c r="H9" s="47">
        <v>4</v>
      </c>
      <c r="I9" s="47">
        <v>4</v>
      </c>
      <c r="J9" s="47">
        <v>4</v>
      </c>
      <c r="K9" s="47">
        <v>5</v>
      </c>
      <c r="L9" s="47">
        <v>4</v>
      </c>
      <c r="M9" s="47">
        <v>5</v>
      </c>
      <c r="N9" s="47">
        <v>4</v>
      </c>
      <c r="O9" s="47">
        <v>4</v>
      </c>
      <c r="P9" s="47">
        <v>4</v>
      </c>
      <c r="Q9" s="47">
        <v>4</v>
      </c>
      <c r="R9" s="47">
        <v>5</v>
      </c>
      <c r="S9" s="47">
        <v>4</v>
      </c>
      <c r="T9" s="47">
        <v>4</v>
      </c>
    </row>
    <row r="10" spans="1:21" s="50" customFormat="1">
      <c r="A10" s="83">
        <v>8</v>
      </c>
      <c r="B10" s="81" t="s">
        <v>61</v>
      </c>
      <c r="C10" s="47">
        <v>4</v>
      </c>
      <c r="D10" s="48">
        <v>5</v>
      </c>
      <c r="E10" s="48">
        <v>5</v>
      </c>
      <c r="F10" s="48">
        <v>3</v>
      </c>
      <c r="G10" s="49">
        <v>3</v>
      </c>
      <c r="H10" s="47">
        <v>4</v>
      </c>
      <c r="I10" s="48">
        <v>4</v>
      </c>
      <c r="J10" s="48">
        <v>4</v>
      </c>
      <c r="K10" s="48">
        <v>4</v>
      </c>
      <c r="L10" s="49">
        <v>4</v>
      </c>
      <c r="M10" s="47">
        <v>4</v>
      </c>
      <c r="N10" s="48">
        <v>4</v>
      </c>
      <c r="O10" s="48">
        <v>4</v>
      </c>
      <c r="P10" s="48">
        <v>4</v>
      </c>
      <c r="Q10" s="48">
        <v>4</v>
      </c>
      <c r="R10" s="48">
        <v>5</v>
      </c>
      <c r="S10" s="48">
        <v>5</v>
      </c>
      <c r="T10" s="49">
        <v>5</v>
      </c>
    </row>
    <row r="11" spans="1:21" s="50" customFormat="1">
      <c r="A11" s="83">
        <v>9</v>
      </c>
      <c r="B11" s="73" t="s">
        <v>62</v>
      </c>
      <c r="C11" s="47">
        <v>4</v>
      </c>
      <c r="D11" s="48">
        <v>5</v>
      </c>
      <c r="E11" s="48">
        <v>3</v>
      </c>
      <c r="F11" s="48">
        <v>4</v>
      </c>
      <c r="G11" s="49">
        <v>3</v>
      </c>
      <c r="H11" s="47">
        <v>5</v>
      </c>
      <c r="I11" s="48">
        <v>5</v>
      </c>
      <c r="J11" s="48">
        <v>4</v>
      </c>
      <c r="K11" s="48">
        <v>5</v>
      </c>
      <c r="L11" s="49">
        <v>3</v>
      </c>
      <c r="M11" s="47">
        <v>4</v>
      </c>
      <c r="N11" s="48">
        <v>4</v>
      </c>
      <c r="O11" s="48">
        <v>4</v>
      </c>
      <c r="P11" s="48">
        <v>3</v>
      </c>
      <c r="Q11" s="48">
        <v>3</v>
      </c>
      <c r="R11" s="48">
        <v>4</v>
      </c>
      <c r="S11" s="48">
        <v>4</v>
      </c>
      <c r="T11" s="49">
        <v>4</v>
      </c>
    </row>
    <row r="12" spans="1:21" s="50" customFormat="1">
      <c r="A12" s="85">
        <v>10</v>
      </c>
      <c r="B12" s="73" t="s">
        <v>63</v>
      </c>
      <c r="C12" s="74">
        <v>2</v>
      </c>
      <c r="D12" s="75">
        <v>2</v>
      </c>
      <c r="E12" s="75">
        <v>2</v>
      </c>
      <c r="F12" s="75">
        <v>2</v>
      </c>
      <c r="G12" s="73">
        <v>2</v>
      </c>
      <c r="H12" s="74">
        <v>3</v>
      </c>
      <c r="I12" s="75">
        <v>3</v>
      </c>
      <c r="J12" s="75">
        <v>3</v>
      </c>
      <c r="K12" s="75">
        <v>2</v>
      </c>
      <c r="L12" s="73">
        <v>2</v>
      </c>
      <c r="M12" s="74">
        <v>3</v>
      </c>
      <c r="N12" s="75">
        <v>3</v>
      </c>
      <c r="O12" s="75">
        <v>2</v>
      </c>
      <c r="P12" s="75">
        <v>4</v>
      </c>
      <c r="Q12" s="75">
        <v>3</v>
      </c>
      <c r="R12" s="75">
        <v>3</v>
      </c>
      <c r="S12" s="75">
        <v>2</v>
      </c>
      <c r="T12" s="87">
        <v>3</v>
      </c>
    </row>
    <row r="13" spans="1:21" s="50" customFormat="1">
      <c r="A13" s="85">
        <v>11</v>
      </c>
      <c r="B13" s="73" t="s">
        <v>64</v>
      </c>
      <c r="C13" s="74">
        <v>2</v>
      </c>
      <c r="D13" s="75">
        <v>2</v>
      </c>
      <c r="E13" s="75">
        <v>2</v>
      </c>
      <c r="F13" s="75">
        <v>2</v>
      </c>
      <c r="G13" s="73">
        <v>4</v>
      </c>
      <c r="H13" s="74">
        <v>3</v>
      </c>
      <c r="I13" s="75">
        <v>3</v>
      </c>
      <c r="J13" s="75">
        <v>3</v>
      </c>
      <c r="K13" s="75">
        <v>2</v>
      </c>
      <c r="L13" s="73">
        <v>3</v>
      </c>
      <c r="M13" s="74">
        <v>4</v>
      </c>
      <c r="N13" s="75">
        <v>5</v>
      </c>
      <c r="O13" s="75">
        <v>3</v>
      </c>
      <c r="P13" s="75">
        <v>4</v>
      </c>
      <c r="Q13" s="75">
        <v>4</v>
      </c>
      <c r="R13" s="75">
        <v>4</v>
      </c>
      <c r="S13" s="75">
        <v>4</v>
      </c>
      <c r="T13" s="88">
        <v>3</v>
      </c>
    </row>
    <row r="14" spans="1:21" s="50" customFormat="1">
      <c r="A14" s="85">
        <v>12</v>
      </c>
      <c r="B14" s="73" t="s">
        <v>65</v>
      </c>
      <c r="C14" s="74">
        <v>5</v>
      </c>
      <c r="D14" s="75">
        <v>4</v>
      </c>
      <c r="E14" s="75">
        <v>4</v>
      </c>
      <c r="F14" s="75">
        <v>5</v>
      </c>
      <c r="G14" s="73">
        <v>4</v>
      </c>
      <c r="H14" s="74">
        <v>5</v>
      </c>
      <c r="I14" s="75">
        <v>4</v>
      </c>
      <c r="J14" s="75">
        <v>4</v>
      </c>
      <c r="K14" s="75">
        <v>3</v>
      </c>
      <c r="L14" s="73">
        <v>4</v>
      </c>
      <c r="M14" s="74">
        <v>3</v>
      </c>
      <c r="N14" s="75">
        <v>5</v>
      </c>
      <c r="O14" s="75">
        <v>2</v>
      </c>
      <c r="P14" s="75">
        <v>5</v>
      </c>
      <c r="Q14" s="75">
        <v>3</v>
      </c>
      <c r="R14" s="75">
        <v>5</v>
      </c>
      <c r="S14" s="75">
        <v>5</v>
      </c>
      <c r="T14" s="88">
        <v>4</v>
      </c>
    </row>
    <row r="15" spans="1:21" s="50" customFormat="1">
      <c r="A15" s="85">
        <v>13</v>
      </c>
      <c r="B15" s="73" t="s">
        <v>66</v>
      </c>
      <c r="C15" s="74">
        <v>3</v>
      </c>
      <c r="D15" s="75">
        <v>4</v>
      </c>
      <c r="E15" s="75">
        <v>3</v>
      </c>
      <c r="F15" s="75">
        <v>4</v>
      </c>
      <c r="G15" s="73">
        <v>4</v>
      </c>
      <c r="H15" s="74">
        <v>5</v>
      </c>
      <c r="I15" s="75">
        <v>4</v>
      </c>
      <c r="J15" s="75">
        <v>4</v>
      </c>
      <c r="K15" s="75">
        <v>4</v>
      </c>
      <c r="L15" s="73">
        <v>3</v>
      </c>
      <c r="M15" s="74">
        <v>4</v>
      </c>
      <c r="N15" s="75">
        <v>4</v>
      </c>
      <c r="O15" s="75">
        <v>3</v>
      </c>
      <c r="P15" s="75">
        <v>5</v>
      </c>
      <c r="Q15" s="75">
        <v>4</v>
      </c>
      <c r="R15" s="75">
        <v>3</v>
      </c>
      <c r="S15" s="75">
        <v>3</v>
      </c>
      <c r="T15" s="88">
        <v>3</v>
      </c>
      <c r="U15" s="89"/>
    </row>
    <row r="16" spans="1:21" s="50" customFormat="1">
      <c r="A16" s="85">
        <v>14</v>
      </c>
      <c r="B16" s="73" t="s">
        <v>67</v>
      </c>
      <c r="C16" s="74">
        <v>5</v>
      </c>
      <c r="D16" s="75">
        <v>5</v>
      </c>
      <c r="E16" s="75">
        <v>5</v>
      </c>
      <c r="F16" s="75">
        <v>5</v>
      </c>
      <c r="G16" s="73">
        <v>1</v>
      </c>
      <c r="H16" s="74">
        <v>5</v>
      </c>
      <c r="I16" s="75">
        <v>5</v>
      </c>
      <c r="J16" s="75">
        <v>5</v>
      </c>
      <c r="K16" s="75">
        <v>5</v>
      </c>
      <c r="L16" s="73">
        <v>5</v>
      </c>
      <c r="M16" s="74">
        <v>5</v>
      </c>
      <c r="N16" s="75">
        <v>5</v>
      </c>
      <c r="O16" s="75">
        <v>5</v>
      </c>
      <c r="P16" s="75">
        <v>5</v>
      </c>
      <c r="Q16" s="75">
        <v>5</v>
      </c>
      <c r="R16" s="75">
        <v>5</v>
      </c>
      <c r="S16" s="75">
        <v>5</v>
      </c>
      <c r="T16" s="88">
        <v>5</v>
      </c>
    </row>
    <row r="17" spans="1:20" s="50" customFormat="1" ht="15.75" thickBot="1">
      <c r="A17" s="85">
        <v>15</v>
      </c>
      <c r="B17" s="73" t="s">
        <v>68</v>
      </c>
      <c r="C17" s="74">
        <v>5</v>
      </c>
      <c r="D17" s="75">
        <v>5</v>
      </c>
      <c r="E17" s="75"/>
      <c r="F17" s="75"/>
      <c r="G17" s="73"/>
      <c r="H17" s="74"/>
      <c r="I17" s="75">
        <v>4</v>
      </c>
      <c r="J17" s="75">
        <v>4</v>
      </c>
      <c r="K17" s="75">
        <v>5</v>
      </c>
      <c r="L17" s="73">
        <v>4</v>
      </c>
      <c r="M17" s="74">
        <v>5</v>
      </c>
      <c r="N17" s="75">
        <v>4</v>
      </c>
      <c r="O17" s="75">
        <v>4</v>
      </c>
      <c r="P17" s="75">
        <v>4</v>
      </c>
      <c r="Q17" s="75">
        <v>5</v>
      </c>
      <c r="R17" s="75">
        <v>5</v>
      </c>
      <c r="S17" s="75">
        <v>5</v>
      </c>
      <c r="T17" s="88">
        <v>4</v>
      </c>
    </row>
    <row r="18" spans="1:20">
      <c r="A18" s="86"/>
      <c r="B18" s="84" t="s">
        <v>3</v>
      </c>
      <c r="C18" s="9">
        <f t="shared" ref="C18:T18" si="0">SUM(C3:C17)</f>
        <v>54</v>
      </c>
      <c r="D18" s="9">
        <f t="shared" si="0"/>
        <v>56</v>
      </c>
      <c r="E18" s="9">
        <f t="shared" si="0"/>
        <v>48</v>
      </c>
      <c r="F18" s="9">
        <f t="shared" si="0"/>
        <v>50</v>
      </c>
      <c r="G18" s="9">
        <f t="shared" si="0"/>
        <v>42</v>
      </c>
      <c r="H18" s="9">
        <f t="shared" si="0"/>
        <v>61</v>
      </c>
      <c r="I18" s="9">
        <f t="shared" si="0"/>
        <v>59</v>
      </c>
      <c r="J18" s="9">
        <f t="shared" si="0"/>
        <v>58</v>
      </c>
      <c r="K18" s="9">
        <f t="shared" si="0"/>
        <v>56</v>
      </c>
      <c r="L18" s="9">
        <f t="shared" si="0"/>
        <v>50</v>
      </c>
      <c r="M18" s="9">
        <f t="shared" si="0"/>
        <v>62</v>
      </c>
      <c r="N18" s="9">
        <f t="shared" si="0"/>
        <v>64</v>
      </c>
      <c r="O18" s="9">
        <f t="shared" si="0"/>
        <v>52</v>
      </c>
      <c r="P18" s="9">
        <f t="shared" si="0"/>
        <v>62</v>
      </c>
      <c r="Q18" s="9">
        <f t="shared" si="0"/>
        <v>58</v>
      </c>
      <c r="R18" s="9">
        <f t="shared" si="0"/>
        <v>64</v>
      </c>
      <c r="S18" s="9">
        <f t="shared" si="0"/>
        <v>61</v>
      </c>
      <c r="T18" s="9">
        <f t="shared" si="0"/>
        <v>60</v>
      </c>
    </row>
    <row r="19" spans="1:20">
      <c r="A19" s="3"/>
      <c r="B19" s="3" t="s">
        <v>4</v>
      </c>
      <c r="C19" s="6">
        <f t="shared" ref="C19:T19" si="1">AVERAGE(C3:C17)</f>
        <v>3.6</v>
      </c>
      <c r="D19" s="6">
        <f t="shared" si="1"/>
        <v>3.7333333333333334</v>
      </c>
      <c r="E19" s="6">
        <f t="shared" si="1"/>
        <v>3.4285714285714284</v>
      </c>
      <c r="F19" s="6">
        <f t="shared" si="1"/>
        <v>3.5714285714285716</v>
      </c>
      <c r="G19" s="6">
        <f t="shared" si="1"/>
        <v>3</v>
      </c>
      <c r="H19" s="6">
        <f t="shared" si="1"/>
        <v>4.3571428571428568</v>
      </c>
      <c r="I19" s="6">
        <f t="shared" si="1"/>
        <v>3.9333333333333331</v>
      </c>
      <c r="J19" s="6">
        <f t="shared" si="1"/>
        <v>3.8666666666666667</v>
      </c>
      <c r="K19" s="6">
        <f t="shared" si="1"/>
        <v>3.7333333333333334</v>
      </c>
      <c r="L19" s="6">
        <f t="shared" si="1"/>
        <v>3.3333333333333335</v>
      </c>
      <c r="M19" s="6">
        <f t="shared" si="1"/>
        <v>4.1333333333333337</v>
      </c>
      <c r="N19" s="6">
        <f t="shared" si="1"/>
        <v>4.2666666666666666</v>
      </c>
      <c r="O19" s="6">
        <f t="shared" si="1"/>
        <v>3.4666666666666668</v>
      </c>
      <c r="P19" s="6">
        <f t="shared" si="1"/>
        <v>4.1333333333333337</v>
      </c>
      <c r="Q19" s="6">
        <f t="shared" si="1"/>
        <v>3.8666666666666667</v>
      </c>
      <c r="R19" s="6">
        <f t="shared" si="1"/>
        <v>4.2666666666666666</v>
      </c>
      <c r="S19" s="6">
        <f t="shared" si="1"/>
        <v>4.0666666666666664</v>
      </c>
      <c r="T19" s="77">
        <f t="shared" si="1"/>
        <v>4</v>
      </c>
    </row>
    <row r="20" spans="1:20">
      <c r="A20" s="3"/>
      <c r="B20" s="3" t="s">
        <v>5</v>
      </c>
      <c r="C20" s="6">
        <f t="shared" ref="C20:T20" si="2">AVEDEV(C3:C17)</f>
        <v>0.96000000000000008</v>
      </c>
      <c r="D20" s="6">
        <f t="shared" si="2"/>
        <v>0.98666666666666647</v>
      </c>
      <c r="E20" s="6">
        <f t="shared" si="2"/>
        <v>1</v>
      </c>
      <c r="F20" s="6">
        <f t="shared" si="2"/>
        <v>1.0612244897959184</v>
      </c>
      <c r="G20" s="6">
        <f t="shared" si="2"/>
        <v>0.7142857142857143</v>
      </c>
      <c r="H20" s="6">
        <f t="shared" si="2"/>
        <v>0.73469387755102034</v>
      </c>
      <c r="I20" s="6">
        <f t="shared" si="2"/>
        <v>0.63111111111111096</v>
      </c>
      <c r="J20" s="6">
        <f t="shared" si="2"/>
        <v>0.61333333333333306</v>
      </c>
      <c r="K20" s="6">
        <f t="shared" si="2"/>
        <v>1.1199999999999999</v>
      </c>
      <c r="L20" s="6">
        <f t="shared" si="2"/>
        <v>0.66666666666666663</v>
      </c>
      <c r="M20" s="6">
        <f t="shared" si="2"/>
        <v>0.69333333333333347</v>
      </c>
      <c r="N20" s="6">
        <f t="shared" si="2"/>
        <v>0.58666666666666667</v>
      </c>
      <c r="O20" s="6">
        <f t="shared" si="2"/>
        <v>0.96888888888888891</v>
      </c>
      <c r="P20" s="6">
        <f t="shared" si="2"/>
        <v>0.69333333333333347</v>
      </c>
      <c r="Q20" s="6">
        <f t="shared" si="2"/>
        <v>0.84444444444444433</v>
      </c>
      <c r="R20" s="6">
        <f t="shared" si="2"/>
        <v>0.68444444444444463</v>
      </c>
      <c r="S20" s="6">
        <f t="shared" si="2"/>
        <v>0.99555555555555553</v>
      </c>
      <c r="T20" s="6">
        <f t="shared" si="2"/>
        <v>0.66666666666666663</v>
      </c>
    </row>
    <row r="21" spans="1:20">
      <c r="A21" s="3"/>
      <c r="B21" s="3" t="s">
        <v>6</v>
      </c>
      <c r="C21" s="6">
        <f>C20/C19*100</f>
        <v>26.666666666666668</v>
      </c>
      <c r="D21" s="6">
        <f t="shared" ref="D21:T21" si="3">D20/D19*100</f>
        <v>26.428571428571423</v>
      </c>
      <c r="E21" s="6">
        <f t="shared" si="3"/>
        <v>29.166666666666668</v>
      </c>
      <c r="F21" s="6">
        <f t="shared" si="3"/>
        <v>29.714285714285715</v>
      </c>
      <c r="G21" s="6">
        <f t="shared" si="3"/>
        <v>23.80952380952381</v>
      </c>
      <c r="H21" s="6">
        <f t="shared" si="3"/>
        <v>16.861826697892273</v>
      </c>
      <c r="I21" s="6">
        <f t="shared" si="3"/>
        <v>16.045197740112989</v>
      </c>
      <c r="J21" s="6">
        <f t="shared" si="3"/>
        <v>15.862068965517235</v>
      </c>
      <c r="K21" s="6">
        <f t="shared" si="3"/>
        <v>30</v>
      </c>
      <c r="L21" s="6">
        <f t="shared" si="3"/>
        <v>20</v>
      </c>
      <c r="M21" s="6">
        <f t="shared" si="3"/>
        <v>16.7741935483871</v>
      </c>
      <c r="N21" s="6">
        <f t="shared" si="3"/>
        <v>13.750000000000002</v>
      </c>
      <c r="O21" s="6">
        <f t="shared" si="3"/>
        <v>27.948717948717949</v>
      </c>
      <c r="P21" s="6">
        <f t="shared" si="3"/>
        <v>16.7741935483871</v>
      </c>
      <c r="Q21" s="6">
        <f t="shared" si="3"/>
        <v>21.839080459770109</v>
      </c>
      <c r="R21" s="6">
        <f t="shared" si="3"/>
        <v>16.041666666666671</v>
      </c>
      <c r="S21" s="6">
        <f t="shared" si="3"/>
        <v>24.480874316939889</v>
      </c>
      <c r="T21" s="77">
        <f t="shared" si="3"/>
        <v>16.666666666666664</v>
      </c>
    </row>
    <row r="22" spans="1:20" ht="15.75" thickBot="1">
      <c r="A22" s="4"/>
      <c r="B22" s="4" t="s">
        <v>7</v>
      </c>
      <c r="C22" s="7">
        <f t="shared" ref="C22:T22" si="4">MODE(C3:C17)</f>
        <v>3</v>
      </c>
      <c r="D22" s="7">
        <f t="shared" si="4"/>
        <v>5</v>
      </c>
      <c r="E22" s="7">
        <f t="shared" si="4"/>
        <v>3</v>
      </c>
      <c r="F22" s="7">
        <f t="shared" si="4"/>
        <v>5</v>
      </c>
      <c r="G22" s="7">
        <f t="shared" si="4"/>
        <v>3</v>
      </c>
      <c r="H22" s="7">
        <f t="shared" si="4"/>
        <v>5</v>
      </c>
      <c r="I22" s="7">
        <f t="shared" si="4"/>
        <v>4</v>
      </c>
      <c r="J22" s="7">
        <f t="shared" si="4"/>
        <v>4</v>
      </c>
      <c r="K22" s="7">
        <f t="shared" si="4"/>
        <v>5</v>
      </c>
      <c r="L22" s="7">
        <f t="shared" si="4"/>
        <v>3</v>
      </c>
      <c r="M22" s="7">
        <f t="shared" si="4"/>
        <v>5</v>
      </c>
      <c r="N22" s="7">
        <f t="shared" si="4"/>
        <v>4</v>
      </c>
      <c r="O22" s="7">
        <f t="shared" si="4"/>
        <v>4</v>
      </c>
      <c r="P22" s="7">
        <f t="shared" si="4"/>
        <v>5</v>
      </c>
      <c r="Q22" s="7">
        <f t="shared" si="4"/>
        <v>5</v>
      </c>
      <c r="R22" s="7">
        <f t="shared" si="4"/>
        <v>5</v>
      </c>
      <c r="S22" s="7">
        <f t="shared" si="4"/>
        <v>5</v>
      </c>
      <c r="T22" s="7">
        <f t="shared" si="4"/>
        <v>4</v>
      </c>
    </row>
    <row r="23" spans="1:20">
      <c r="A23" s="2"/>
      <c r="B23" s="2"/>
      <c r="C23" s="2"/>
      <c r="D23" s="2"/>
      <c r="E23" s="2"/>
      <c r="F23" s="2"/>
      <c r="G23" s="2"/>
      <c r="M23" s="8"/>
      <c r="N23" s="8"/>
      <c r="O23" s="8"/>
      <c r="P23" s="8"/>
      <c r="Q23" s="8"/>
    </row>
  </sheetData>
  <mergeCells count="5">
    <mergeCell ref="A1:A2"/>
    <mergeCell ref="B1:B2"/>
    <mergeCell ref="C1:G1"/>
    <mergeCell ref="H1:L1"/>
    <mergeCell ref="M1:T1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T23"/>
  <sheetViews>
    <sheetView tabSelected="1" zoomScale="90" zoomScaleNormal="90" workbookViewId="0">
      <selection activeCell="B17" sqref="B17"/>
    </sheetView>
  </sheetViews>
  <sheetFormatPr defaultRowHeight="15"/>
  <cols>
    <col min="1" max="1" width="4.42578125" style="5" customWidth="1"/>
    <col min="2" max="2" width="66.42578125" style="5" customWidth="1"/>
    <col min="3" max="7" width="8" style="5" customWidth="1"/>
    <col min="8" max="8" width="6" style="5" customWidth="1"/>
    <col min="9" max="17" width="6.28515625" style="5" customWidth="1"/>
    <col min="18" max="20" width="6.28515625" style="8" customWidth="1"/>
  </cols>
  <sheetData>
    <row r="1" spans="1:20" ht="15.75" customHeight="1" thickBot="1">
      <c r="A1" s="111" t="s">
        <v>1</v>
      </c>
      <c r="B1" s="113" t="s">
        <v>2</v>
      </c>
      <c r="C1" s="115" t="s">
        <v>8</v>
      </c>
      <c r="D1" s="116"/>
      <c r="E1" s="116"/>
      <c r="F1" s="116"/>
      <c r="G1" s="117"/>
      <c r="H1" s="115" t="s">
        <v>14</v>
      </c>
      <c r="I1" s="118"/>
      <c r="J1" s="118"/>
      <c r="K1" s="118"/>
      <c r="L1" s="118"/>
      <c r="M1" s="115" t="s">
        <v>15</v>
      </c>
      <c r="N1" s="116"/>
      <c r="O1" s="116"/>
      <c r="P1" s="116"/>
      <c r="Q1" s="116"/>
      <c r="R1" s="116"/>
      <c r="S1" s="116"/>
      <c r="T1" s="117"/>
    </row>
    <row r="2" spans="1:20" ht="15.75" thickBot="1">
      <c r="A2" s="112"/>
      <c r="B2" s="114"/>
      <c r="C2" s="11" t="s">
        <v>9</v>
      </c>
      <c r="D2" s="12" t="s">
        <v>10</v>
      </c>
      <c r="E2" s="12" t="s">
        <v>11</v>
      </c>
      <c r="F2" s="12" t="s">
        <v>12</v>
      </c>
      <c r="G2" s="13" t="s">
        <v>13</v>
      </c>
      <c r="H2" s="11" t="s">
        <v>9</v>
      </c>
      <c r="I2" s="12" t="s">
        <v>10</v>
      </c>
      <c r="J2" s="12" t="s">
        <v>11</v>
      </c>
      <c r="K2" s="12" t="s">
        <v>12</v>
      </c>
      <c r="L2" s="13" t="s">
        <v>13</v>
      </c>
      <c r="M2" s="15" t="s">
        <v>9</v>
      </c>
      <c r="N2" s="16" t="s">
        <v>10</v>
      </c>
      <c r="O2" s="16" t="s">
        <v>11</v>
      </c>
      <c r="P2" s="16" t="s">
        <v>12</v>
      </c>
      <c r="Q2" s="16" t="s">
        <v>13</v>
      </c>
      <c r="R2" s="16" t="s">
        <v>16</v>
      </c>
      <c r="S2" s="16" t="s">
        <v>17</v>
      </c>
      <c r="T2" s="17" t="s">
        <v>18</v>
      </c>
    </row>
    <row r="3" spans="1:20" s="50" customFormat="1">
      <c r="A3" s="82">
        <v>1</v>
      </c>
      <c r="B3" s="46" t="s">
        <v>54</v>
      </c>
      <c r="C3" s="47">
        <v>5</v>
      </c>
      <c r="D3" s="48">
        <v>5</v>
      </c>
      <c r="E3" s="48">
        <v>5</v>
      </c>
      <c r="F3" s="48">
        <v>5</v>
      </c>
      <c r="G3" s="49">
        <v>5</v>
      </c>
      <c r="H3" s="47">
        <v>5</v>
      </c>
      <c r="I3" s="48">
        <v>5</v>
      </c>
      <c r="J3" s="48">
        <v>5</v>
      </c>
      <c r="K3" s="48">
        <v>5</v>
      </c>
      <c r="L3" s="49">
        <v>4</v>
      </c>
      <c r="M3" s="47">
        <v>5</v>
      </c>
      <c r="N3" s="48">
        <v>5</v>
      </c>
      <c r="O3" s="48">
        <v>5</v>
      </c>
      <c r="P3" s="48">
        <v>5</v>
      </c>
      <c r="Q3" s="48">
        <v>5</v>
      </c>
      <c r="R3" s="48">
        <v>4</v>
      </c>
      <c r="S3" s="48">
        <v>4</v>
      </c>
      <c r="T3" s="49">
        <v>5</v>
      </c>
    </row>
    <row r="4" spans="1:20" s="50" customFormat="1">
      <c r="A4" s="83">
        <v>2</v>
      </c>
      <c r="B4" s="46" t="s">
        <v>59</v>
      </c>
      <c r="C4" s="47">
        <v>3</v>
      </c>
      <c r="D4" s="48">
        <v>3</v>
      </c>
      <c r="E4" s="48">
        <v>3</v>
      </c>
      <c r="F4" s="48">
        <v>3</v>
      </c>
      <c r="G4" s="49">
        <v>3</v>
      </c>
      <c r="H4" s="47">
        <v>5</v>
      </c>
      <c r="I4" s="48">
        <v>4</v>
      </c>
      <c r="J4" s="48">
        <v>4</v>
      </c>
      <c r="K4" s="48">
        <v>3</v>
      </c>
      <c r="L4" s="49">
        <v>3</v>
      </c>
      <c r="M4" s="47">
        <v>5</v>
      </c>
      <c r="N4" s="48">
        <v>5</v>
      </c>
      <c r="O4" s="48">
        <v>5</v>
      </c>
      <c r="P4" s="48">
        <v>5</v>
      </c>
      <c r="Q4" s="48">
        <v>5</v>
      </c>
      <c r="R4" s="48">
        <v>3</v>
      </c>
      <c r="S4" s="48">
        <v>5</v>
      </c>
      <c r="T4" s="49">
        <v>5</v>
      </c>
    </row>
    <row r="5" spans="1:20" s="50" customFormat="1">
      <c r="A5" s="83">
        <v>3</v>
      </c>
      <c r="B5" s="46" t="s">
        <v>55</v>
      </c>
      <c r="C5" s="47">
        <v>5</v>
      </c>
      <c r="D5" s="48">
        <v>5</v>
      </c>
      <c r="E5" s="71">
        <v>5</v>
      </c>
      <c r="F5" s="48">
        <v>5</v>
      </c>
      <c r="G5" s="49">
        <v>5</v>
      </c>
      <c r="H5" s="47">
        <v>5</v>
      </c>
      <c r="I5" s="48">
        <v>5</v>
      </c>
      <c r="J5" s="48">
        <v>5</v>
      </c>
      <c r="K5" s="48">
        <v>5</v>
      </c>
      <c r="L5" s="49">
        <v>3</v>
      </c>
      <c r="M5" s="47">
        <v>5</v>
      </c>
      <c r="N5" s="48">
        <v>5</v>
      </c>
      <c r="O5" s="48">
        <v>3</v>
      </c>
      <c r="P5" s="48">
        <v>3</v>
      </c>
      <c r="Q5" s="48">
        <v>5</v>
      </c>
      <c r="R5" s="48">
        <v>5</v>
      </c>
      <c r="S5" s="48">
        <v>5</v>
      </c>
      <c r="T5" s="49">
        <v>5</v>
      </c>
    </row>
    <row r="6" spans="1:20" s="50" customFormat="1">
      <c r="A6" s="83">
        <v>4</v>
      </c>
      <c r="B6" s="46" t="s">
        <v>56</v>
      </c>
      <c r="C6" s="47">
        <v>5</v>
      </c>
      <c r="D6" s="48">
        <v>5</v>
      </c>
      <c r="E6" s="48">
        <v>5</v>
      </c>
      <c r="F6" s="48">
        <v>5</v>
      </c>
      <c r="G6" s="49">
        <v>4</v>
      </c>
      <c r="H6" s="47">
        <v>3</v>
      </c>
      <c r="I6" s="48">
        <v>5</v>
      </c>
      <c r="J6" s="48">
        <v>5</v>
      </c>
      <c r="K6" s="48">
        <v>4</v>
      </c>
      <c r="L6" s="49">
        <v>3</v>
      </c>
      <c r="M6" s="47">
        <v>1</v>
      </c>
      <c r="N6" s="48">
        <v>5</v>
      </c>
      <c r="O6" s="48">
        <v>1</v>
      </c>
      <c r="P6" s="48">
        <v>5</v>
      </c>
      <c r="Q6" s="48">
        <v>5</v>
      </c>
      <c r="R6" s="48">
        <v>3</v>
      </c>
      <c r="S6" s="48">
        <v>5</v>
      </c>
      <c r="T6" s="49">
        <v>5</v>
      </c>
    </row>
    <row r="7" spans="1:20" s="50" customFormat="1">
      <c r="A7" s="83">
        <v>5</v>
      </c>
      <c r="B7" s="81" t="s">
        <v>57</v>
      </c>
      <c r="C7" s="47">
        <v>5</v>
      </c>
      <c r="D7" s="48">
        <v>5</v>
      </c>
      <c r="E7" s="48">
        <v>5</v>
      </c>
      <c r="F7" s="48">
        <v>5</v>
      </c>
      <c r="G7" s="49">
        <v>5</v>
      </c>
      <c r="H7" s="47">
        <v>5</v>
      </c>
      <c r="I7" s="48">
        <v>4</v>
      </c>
      <c r="J7" s="48">
        <v>5</v>
      </c>
      <c r="K7" s="48">
        <v>5</v>
      </c>
      <c r="L7" s="49">
        <v>4</v>
      </c>
      <c r="M7" s="47">
        <v>5</v>
      </c>
      <c r="N7" s="48">
        <v>5</v>
      </c>
      <c r="O7" s="48">
        <v>4</v>
      </c>
      <c r="P7" s="48">
        <v>3</v>
      </c>
      <c r="Q7" s="48">
        <v>4</v>
      </c>
      <c r="R7" s="48">
        <v>5</v>
      </c>
      <c r="S7" s="48">
        <v>4</v>
      </c>
      <c r="T7" s="49">
        <v>4</v>
      </c>
    </row>
    <row r="8" spans="1:20" s="50" customFormat="1" ht="15.75" thickBot="1">
      <c r="A8" s="83">
        <v>6</v>
      </c>
      <c r="B8" s="81" t="s">
        <v>58</v>
      </c>
      <c r="C8" s="47">
        <v>5</v>
      </c>
      <c r="D8" s="48">
        <v>5</v>
      </c>
      <c r="E8" s="48">
        <v>5</v>
      </c>
      <c r="F8" s="48">
        <v>5</v>
      </c>
      <c r="G8" s="49">
        <v>5</v>
      </c>
      <c r="H8" s="47">
        <v>5</v>
      </c>
      <c r="I8" s="48">
        <v>5</v>
      </c>
      <c r="J8" s="48">
        <v>5</v>
      </c>
      <c r="K8" s="14">
        <v>5</v>
      </c>
      <c r="L8" s="49">
        <v>5</v>
      </c>
      <c r="M8" s="47">
        <v>5</v>
      </c>
      <c r="N8" s="48">
        <v>5</v>
      </c>
      <c r="O8" s="48">
        <v>5</v>
      </c>
      <c r="P8" s="48">
        <v>5</v>
      </c>
      <c r="Q8" s="48">
        <v>5</v>
      </c>
      <c r="R8" s="48">
        <v>5</v>
      </c>
      <c r="S8" s="48">
        <v>5</v>
      </c>
      <c r="T8" s="49">
        <v>5</v>
      </c>
    </row>
    <row r="9" spans="1:20" s="50" customFormat="1">
      <c r="A9" s="82">
        <v>7</v>
      </c>
      <c r="B9" s="81" t="s">
        <v>60</v>
      </c>
      <c r="C9" s="47">
        <v>5</v>
      </c>
      <c r="D9" s="47">
        <v>5</v>
      </c>
      <c r="E9" s="47">
        <v>5</v>
      </c>
      <c r="F9" s="47">
        <v>5</v>
      </c>
      <c r="G9" s="47">
        <v>5</v>
      </c>
      <c r="H9" s="47">
        <v>5</v>
      </c>
      <c r="I9" s="47">
        <v>5</v>
      </c>
      <c r="J9" s="47">
        <v>5</v>
      </c>
      <c r="K9" s="47">
        <v>5</v>
      </c>
      <c r="L9" s="47">
        <v>5</v>
      </c>
      <c r="M9" s="47">
        <v>5</v>
      </c>
      <c r="N9" s="47">
        <v>5</v>
      </c>
      <c r="O9" s="47">
        <v>5</v>
      </c>
      <c r="P9" s="47">
        <v>5</v>
      </c>
      <c r="Q9" s="47">
        <v>5</v>
      </c>
      <c r="R9" s="47">
        <v>5</v>
      </c>
      <c r="S9" s="47">
        <v>5</v>
      </c>
      <c r="T9" s="47">
        <v>5</v>
      </c>
    </row>
    <row r="10" spans="1:20" s="50" customFormat="1">
      <c r="A10" s="83">
        <v>8</v>
      </c>
      <c r="B10" s="81" t="s">
        <v>61</v>
      </c>
      <c r="C10" s="47">
        <v>4</v>
      </c>
      <c r="D10" s="48">
        <v>5</v>
      </c>
      <c r="E10" s="48">
        <v>5</v>
      </c>
      <c r="F10" s="48">
        <v>4</v>
      </c>
      <c r="G10" s="49">
        <v>4</v>
      </c>
      <c r="H10" s="47">
        <v>4</v>
      </c>
      <c r="I10" s="48">
        <v>4</v>
      </c>
      <c r="J10" s="48">
        <v>5</v>
      </c>
      <c r="K10" s="48">
        <v>4</v>
      </c>
      <c r="L10" s="49">
        <v>4</v>
      </c>
      <c r="M10" s="47">
        <v>5</v>
      </c>
      <c r="N10" s="48">
        <v>4</v>
      </c>
      <c r="O10" s="48">
        <v>4</v>
      </c>
      <c r="P10" s="48">
        <v>5</v>
      </c>
      <c r="Q10" s="48">
        <v>5</v>
      </c>
      <c r="R10" s="48">
        <v>5</v>
      </c>
      <c r="S10" s="48">
        <v>5</v>
      </c>
      <c r="T10" s="49">
        <v>5</v>
      </c>
    </row>
    <row r="11" spans="1:20" s="50" customFormat="1">
      <c r="A11" s="83">
        <v>9</v>
      </c>
      <c r="B11" s="73" t="s">
        <v>62</v>
      </c>
      <c r="C11" s="47">
        <v>4</v>
      </c>
      <c r="D11" s="48">
        <v>5</v>
      </c>
      <c r="E11" s="48">
        <v>4</v>
      </c>
      <c r="F11" s="48">
        <v>4</v>
      </c>
      <c r="G11" s="49">
        <v>3</v>
      </c>
      <c r="H11" s="47">
        <v>5</v>
      </c>
      <c r="I11" s="48">
        <v>5</v>
      </c>
      <c r="J11" s="48">
        <v>4</v>
      </c>
      <c r="K11" s="48">
        <v>5</v>
      </c>
      <c r="L11" s="49">
        <v>3</v>
      </c>
      <c r="M11" s="47">
        <v>4</v>
      </c>
      <c r="N11" s="48">
        <v>5</v>
      </c>
      <c r="O11" s="48">
        <v>4</v>
      </c>
      <c r="P11" s="48">
        <v>3</v>
      </c>
      <c r="Q11" s="48">
        <v>5</v>
      </c>
      <c r="R11" s="48">
        <v>4</v>
      </c>
      <c r="S11" s="48">
        <v>4</v>
      </c>
      <c r="T11" s="49">
        <v>4</v>
      </c>
    </row>
    <row r="12" spans="1:20" s="50" customFormat="1">
      <c r="A12" s="83">
        <v>10</v>
      </c>
      <c r="B12" s="73" t="s">
        <v>63</v>
      </c>
      <c r="C12" s="47">
        <v>5</v>
      </c>
      <c r="D12" s="48">
        <v>5</v>
      </c>
      <c r="E12" s="48">
        <v>5</v>
      </c>
      <c r="F12" s="48">
        <v>5</v>
      </c>
      <c r="G12" s="49">
        <v>5</v>
      </c>
      <c r="H12" s="47">
        <v>5</v>
      </c>
      <c r="I12" s="48">
        <v>5</v>
      </c>
      <c r="J12" s="48">
        <v>5</v>
      </c>
      <c r="K12" s="48">
        <v>5</v>
      </c>
      <c r="L12" s="49">
        <v>3</v>
      </c>
      <c r="M12" s="47">
        <v>4</v>
      </c>
      <c r="N12" s="48">
        <v>4</v>
      </c>
      <c r="O12" s="48">
        <v>4</v>
      </c>
      <c r="P12" s="48">
        <v>3</v>
      </c>
      <c r="Q12" s="48">
        <v>5</v>
      </c>
      <c r="R12" s="48">
        <v>2</v>
      </c>
      <c r="S12" s="48">
        <v>4</v>
      </c>
      <c r="T12" s="49">
        <v>5</v>
      </c>
    </row>
    <row r="13" spans="1:20" s="50" customFormat="1">
      <c r="A13" s="83">
        <v>11</v>
      </c>
      <c r="B13" s="73" t="s">
        <v>64</v>
      </c>
      <c r="C13" s="47">
        <v>5</v>
      </c>
      <c r="D13" s="48">
        <v>5</v>
      </c>
      <c r="E13" s="48">
        <v>5</v>
      </c>
      <c r="F13" s="48">
        <v>5</v>
      </c>
      <c r="G13" s="49">
        <v>5</v>
      </c>
      <c r="H13" s="47">
        <v>5</v>
      </c>
      <c r="I13" s="48">
        <v>5</v>
      </c>
      <c r="J13" s="48">
        <v>5</v>
      </c>
      <c r="K13" s="48">
        <v>5</v>
      </c>
      <c r="L13" s="49">
        <v>3</v>
      </c>
      <c r="M13" s="47">
        <v>4</v>
      </c>
      <c r="N13" s="48">
        <v>5</v>
      </c>
      <c r="O13" s="48">
        <v>3</v>
      </c>
      <c r="P13" s="48">
        <v>4</v>
      </c>
      <c r="Q13" s="48">
        <v>4</v>
      </c>
      <c r="R13" s="48">
        <v>4</v>
      </c>
      <c r="S13" s="48">
        <v>4</v>
      </c>
      <c r="T13" s="49">
        <v>5</v>
      </c>
    </row>
    <row r="14" spans="1:20" s="50" customFormat="1">
      <c r="A14" s="83">
        <v>12</v>
      </c>
      <c r="B14" s="73" t="s">
        <v>65</v>
      </c>
      <c r="C14" s="47">
        <v>5</v>
      </c>
      <c r="D14" s="48">
        <v>5</v>
      </c>
      <c r="E14" s="48">
        <v>5</v>
      </c>
      <c r="F14" s="48">
        <v>5</v>
      </c>
      <c r="G14" s="49">
        <v>5</v>
      </c>
      <c r="H14" s="47">
        <v>5</v>
      </c>
      <c r="I14" s="48">
        <v>5</v>
      </c>
      <c r="J14" s="48">
        <v>5</v>
      </c>
      <c r="K14" s="48">
        <v>5</v>
      </c>
      <c r="L14" s="49">
        <v>5</v>
      </c>
      <c r="M14" s="47">
        <v>5</v>
      </c>
      <c r="N14" s="48">
        <v>5</v>
      </c>
      <c r="O14" s="48">
        <v>5</v>
      </c>
      <c r="P14" s="48">
        <v>5</v>
      </c>
      <c r="Q14" s="48">
        <v>5</v>
      </c>
      <c r="R14" s="48">
        <v>5</v>
      </c>
      <c r="S14" s="48">
        <v>5</v>
      </c>
      <c r="T14" s="49">
        <v>5</v>
      </c>
    </row>
    <row r="15" spans="1:20" s="50" customFormat="1">
      <c r="A15" s="83">
        <v>13</v>
      </c>
      <c r="B15" s="73" t="s">
        <v>66</v>
      </c>
      <c r="C15" s="47">
        <v>4</v>
      </c>
      <c r="D15" s="48">
        <v>5</v>
      </c>
      <c r="E15" s="48">
        <v>5</v>
      </c>
      <c r="F15" s="48">
        <v>5</v>
      </c>
      <c r="G15" s="49">
        <v>4</v>
      </c>
      <c r="H15" s="47">
        <v>5</v>
      </c>
      <c r="I15" s="48">
        <v>5</v>
      </c>
      <c r="J15" s="48">
        <v>5</v>
      </c>
      <c r="K15" s="48">
        <v>5</v>
      </c>
      <c r="L15" s="49">
        <v>5</v>
      </c>
      <c r="M15" s="47">
        <v>5</v>
      </c>
      <c r="N15" s="48">
        <v>5</v>
      </c>
      <c r="O15" s="48">
        <v>5</v>
      </c>
      <c r="P15" s="48">
        <v>5</v>
      </c>
      <c r="Q15" s="48">
        <v>5</v>
      </c>
      <c r="R15" s="48">
        <v>4</v>
      </c>
      <c r="S15" s="48">
        <v>5</v>
      </c>
      <c r="T15" s="49">
        <v>5</v>
      </c>
    </row>
    <row r="16" spans="1:20" s="50" customFormat="1">
      <c r="A16" s="83">
        <v>14</v>
      </c>
      <c r="B16" s="73" t="s">
        <v>67</v>
      </c>
      <c r="C16" s="47">
        <v>5</v>
      </c>
      <c r="D16" s="48">
        <v>5</v>
      </c>
      <c r="E16" s="48">
        <v>5</v>
      </c>
      <c r="F16" s="48">
        <v>5</v>
      </c>
      <c r="G16" s="49">
        <v>1</v>
      </c>
      <c r="H16" s="47">
        <v>5</v>
      </c>
      <c r="I16" s="48">
        <v>5</v>
      </c>
      <c r="J16" s="48">
        <v>5</v>
      </c>
      <c r="K16" s="48">
        <v>5</v>
      </c>
      <c r="L16" s="49">
        <v>5</v>
      </c>
      <c r="M16" s="47">
        <v>5</v>
      </c>
      <c r="N16" s="48">
        <v>5</v>
      </c>
      <c r="O16" s="48">
        <v>5</v>
      </c>
      <c r="P16" s="48">
        <v>5</v>
      </c>
      <c r="Q16" s="48">
        <v>5</v>
      </c>
      <c r="R16" s="48">
        <v>5</v>
      </c>
      <c r="S16" s="48">
        <v>5</v>
      </c>
      <c r="T16" s="49">
        <v>5</v>
      </c>
    </row>
    <row r="17" spans="1:20" s="50" customFormat="1" ht="15.75" thickBot="1">
      <c r="A17" s="83">
        <v>15</v>
      </c>
      <c r="B17" s="73" t="s">
        <v>68</v>
      </c>
      <c r="C17" s="47">
        <v>5</v>
      </c>
      <c r="D17" s="48">
        <v>5</v>
      </c>
      <c r="E17" s="48"/>
      <c r="F17" s="48"/>
      <c r="G17" s="49"/>
      <c r="H17" s="47">
        <v>5</v>
      </c>
      <c r="I17" s="48">
        <v>5</v>
      </c>
      <c r="J17" s="48">
        <v>5</v>
      </c>
      <c r="K17" s="48">
        <v>5</v>
      </c>
      <c r="L17" s="49">
        <v>4</v>
      </c>
      <c r="M17" s="47">
        <v>5</v>
      </c>
      <c r="N17" s="48">
        <v>5</v>
      </c>
      <c r="O17" s="48">
        <v>4</v>
      </c>
      <c r="P17" s="48">
        <v>4</v>
      </c>
      <c r="Q17" s="48">
        <v>5</v>
      </c>
      <c r="R17" s="48">
        <v>5</v>
      </c>
      <c r="S17" s="48">
        <v>5</v>
      </c>
      <c r="T17" s="49">
        <v>4</v>
      </c>
    </row>
    <row r="18" spans="1:20">
      <c r="A18" s="1"/>
      <c r="B18" s="1" t="s">
        <v>3</v>
      </c>
      <c r="C18" s="9">
        <f t="shared" ref="C18:T18" si="0">SUM(C3:C17)</f>
        <v>70</v>
      </c>
      <c r="D18" s="9">
        <f t="shared" si="0"/>
        <v>73</v>
      </c>
      <c r="E18" s="9">
        <f t="shared" si="0"/>
        <v>67</v>
      </c>
      <c r="F18" s="9">
        <f t="shared" si="0"/>
        <v>66</v>
      </c>
      <c r="G18" s="9">
        <f t="shared" si="0"/>
        <v>59</v>
      </c>
      <c r="H18" s="9">
        <f t="shared" si="0"/>
        <v>72</v>
      </c>
      <c r="I18" s="9">
        <f t="shared" si="0"/>
        <v>72</v>
      </c>
      <c r="J18" s="9">
        <f t="shared" si="0"/>
        <v>73</v>
      </c>
      <c r="K18" s="9">
        <f t="shared" si="0"/>
        <v>71</v>
      </c>
      <c r="L18" s="9">
        <f t="shared" si="0"/>
        <v>59</v>
      </c>
      <c r="M18" s="9">
        <f t="shared" si="0"/>
        <v>68</v>
      </c>
      <c r="N18" s="9">
        <f t="shared" si="0"/>
        <v>73</v>
      </c>
      <c r="O18" s="9">
        <f t="shared" si="0"/>
        <v>62</v>
      </c>
      <c r="P18" s="9">
        <f t="shared" si="0"/>
        <v>65</v>
      </c>
      <c r="Q18" s="9">
        <f t="shared" si="0"/>
        <v>73</v>
      </c>
      <c r="R18" s="9">
        <f t="shared" si="0"/>
        <v>64</v>
      </c>
      <c r="S18" s="9">
        <f t="shared" si="0"/>
        <v>70</v>
      </c>
      <c r="T18" s="9">
        <f t="shared" si="0"/>
        <v>72</v>
      </c>
    </row>
    <row r="19" spans="1:20">
      <c r="A19" s="3"/>
      <c r="B19" s="3" t="s">
        <v>4</v>
      </c>
      <c r="C19" s="6">
        <f t="shared" ref="C19:T19" si="1">AVERAGE(C3:C17)</f>
        <v>4.666666666666667</v>
      </c>
      <c r="D19" s="6">
        <f t="shared" si="1"/>
        <v>4.8666666666666663</v>
      </c>
      <c r="E19" s="6">
        <f t="shared" si="1"/>
        <v>4.7857142857142856</v>
      </c>
      <c r="F19" s="6">
        <f t="shared" si="1"/>
        <v>4.7142857142857144</v>
      </c>
      <c r="G19" s="6">
        <f t="shared" si="1"/>
        <v>4.2142857142857144</v>
      </c>
      <c r="H19" s="6">
        <f t="shared" si="1"/>
        <v>4.8</v>
      </c>
      <c r="I19" s="6">
        <f t="shared" si="1"/>
        <v>4.8</v>
      </c>
      <c r="J19" s="6">
        <f t="shared" si="1"/>
        <v>4.8666666666666663</v>
      </c>
      <c r="K19" s="6">
        <f t="shared" si="1"/>
        <v>4.7333333333333334</v>
      </c>
      <c r="L19" s="6">
        <f t="shared" si="1"/>
        <v>3.9333333333333331</v>
      </c>
      <c r="M19" s="6">
        <f t="shared" si="1"/>
        <v>4.5333333333333332</v>
      </c>
      <c r="N19" s="6">
        <f t="shared" si="1"/>
        <v>4.8666666666666663</v>
      </c>
      <c r="O19" s="6">
        <f t="shared" si="1"/>
        <v>4.1333333333333337</v>
      </c>
      <c r="P19" s="6">
        <f t="shared" si="1"/>
        <v>4.333333333333333</v>
      </c>
      <c r="Q19" s="6">
        <f t="shared" si="1"/>
        <v>4.8666666666666663</v>
      </c>
      <c r="R19" s="6">
        <f t="shared" si="1"/>
        <v>4.2666666666666666</v>
      </c>
      <c r="S19" s="6">
        <f t="shared" si="1"/>
        <v>4.666666666666667</v>
      </c>
      <c r="T19" s="6">
        <f t="shared" si="1"/>
        <v>4.8</v>
      </c>
    </row>
    <row r="20" spans="1:20">
      <c r="A20" s="3"/>
      <c r="B20" s="3" t="s">
        <v>5</v>
      </c>
      <c r="C20" s="6">
        <f t="shared" ref="C20:T20" si="2">AVEDEV(C3:C17)</f>
        <v>0.48888888888888876</v>
      </c>
      <c r="D20" s="6">
        <f t="shared" si="2"/>
        <v>0.24888888888888924</v>
      </c>
      <c r="E20" s="6">
        <f t="shared" si="2"/>
        <v>0.36734693877551028</v>
      </c>
      <c r="F20" s="6">
        <f t="shared" si="2"/>
        <v>0.44897959183673464</v>
      </c>
      <c r="G20" s="6">
        <f t="shared" si="2"/>
        <v>0.8979591836734695</v>
      </c>
      <c r="H20" s="6">
        <f t="shared" si="2"/>
        <v>0.34666666666666679</v>
      </c>
      <c r="I20" s="6">
        <f t="shared" si="2"/>
        <v>0.32000000000000012</v>
      </c>
      <c r="J20" s="6">
        <f t="shared" si="2"/>
        <v>0.23111111111111141</v>
      </c>
      <c r="K20" s="6">
        <f t="shared" si="2"/>
        <v>0.42666666666666664</v>
      </c>
      <c r="L20" s="6">
        <f t="shared" si="2"/>
        <v>0.74666666666666659</v>
      </c>
      <c r="M20" s="6">
        <f t="shared" si="2"/>
        <v>0.68444444444444452</v>
      </c>
      <c r="N20" s="6">
        <f t="shared" si="2"/>
        <v>0.23111111111111141</v>
      </c>
      <c r="O20" s="6">
        <f t="shared" si="2"/>
        <v>0.80888888888888888</v>
      </c>
      <c r="P20" s="6">
        <f t="shared" si="2"/>
        <v>0.8</v>
      </c>
      <c r="Q20" s="6">
        <f t="shared" si="2"/>
        <v>0.23111111111111141</v>
      </c>
      <c r="R20" s="6">
        <f t="shared" si="2"/>
        <v>0.78222222222222226</v>
      </c>
      <c r="S20" s="6">
        <f t="shared" si="2"/>
        <v>0.44444444444444436</v>
      </c>
      <c r="T20" s="6">
        <f t="shared" si="2"/>
        <v>0.32000000000000012</v>
      </c>
    </row>
    <row r="21" spans="1:20">
      <c r="A21" s="3"/>
      <c r="B21" s="3" t="s">
        <v>6</v>
      </c>
      <c r="C21" s="6">
        <f>C20/C19*100</f>
        <v>10.476190476190473</v>
      </c>
      <c r="D21" s="6">
        <f t="shared" ref="D21:T21" si="3">D20/D19*100</f>
        <v>5.1141552511415602</v>
      </c>
      <c r="E21" s="6">
        <f t="shared" si="3"/>
        <v>7.6759061833688715</v>
      </c>
      <c r="F21" s="6">
        <f t="shared" si="3"/>
        <v>9.5238095238095219</v>
      </c>
      <c r="G21" s="6">
        <f t="shared" si="3"/>
        <v>21.307506053268767</v>
      </c>
      <c r="H21" s="6">
        <f t="shared" si="3"/>
        <v>7.2222222222222259</v>
      </c>
      <c r="I21" s="6">
        <f t="shared" si="3"/>
        <v>6.6666666666666696</v>
      </c>
      <c r="J21" s="6">
        <f t="shared" si="3"/>
        <v>4.7488584474885904</v>
      </c>
      <c r="K21" s="6">
        <f t="shared" si="3"/>
        <v>9.0140845070422522</v>
      </c>
      <c r="L21" s="6">
        <f t="shared" si="3"/>
        <v>18.983050847457626</v>
      </c>
      <c r="M21" s="6">
        <f t="shared" si="3"/>
        <v>15.098039215686276</v>
      </c>
      <c r="N21" s="6">
        <f t="shared" si="3"/>
        <v>4.7488584474885904</v>
      </c>
      <c r="O21" s="6">
        <f t="shared" si="3"/>
        <v>19.569892473118276</v>
      </c>
      <c r="P21" s="6">
        <f t="shared" si="3"/>
        <v>18.461538461538463</v>
      </c>
      <c r="Q21" s="6">
        <f t="shared" si="3"/>
        <v>4.7488584474885904</v>
      </c>
      <c r="R21" s="6">
        <f t="shared" si="3"/>
        <v>18.333333333333336</v>
      </c>
      <c r="S21" s="6">
        <f t="shared" si="3"/>
        <v>9.5238095238095219</v>
      </c>
      <c r="T21" s="6">
        <f t="shared" si="3"/>
        <v>6.6666666666666696</v>
      </c>
    </row>
    <row r="22" spans="1:20" ht="15.75" thickBot="1">
      <c r="A22" s="4"/>
      <c r="B22" s="4" t="s">
        <v>7</v>
      </c>
      <c r="C22" s="7">
        <f t="shared" ref="C22:T22" si="4">MODE(C3:C17)</f>
        <v>5</v>
      </c>
      <c r="D22" s="7">
        <f t="shared" si="4"/>
        <v>5</v>
      </c>
      <c r="E22" s="7">
        <f t="shared" si="4"/>
        <v>5</v>
      </c>
      <c r="F22" s="7">
        <f t="shared" si="4"/>
        <v>5</v>
      </c>
      <c r="G22" s="7">
        <f t="shared" si="4"/>
        <v>5</v>
      </c>
      <c r="H22" s="7">
        <f t="shared" si="4"/>
        <v>5</v>
      </c>
      <c r="I22" s="7">
        <f t="shared" si="4"/>
        <v>5</v>
      </c>
      <c r="J22" s="7">
        <f t="shared" si="4"/>
        <v>5</v>
      </c>
      <c r="K22" s="7">
        <f t="shared" si="4"/>
        <v>5</v>
      </c>
      <c r="L22" s="7">
        <f t="shared" si="4"/>
        <v>3</v>
      </c>
      <c r="M22" s="7">
        <f t="shared" si="4"/>
        <v>5</v>
      </c>
      <c r="N22" s="7">
        <f t="shared" si="4"/>
        <v>5</v>
      </c>
      <c r="O22" s="7">
        <f t="shared" si="4"/>
        <v>5</v>
      </c>
      <c r="P22" s="7">
        <f t="shared" si="4"/>
        <v>5</v>
      </c>
      <c r="Q22" s="7">
        <f t="shared" si="4"/>
        <v>5</v>
      </c>
      <c r="R22" s="7">
        <f t="shared" si="4"/>
        <v>5</v>
      </c>
      <c r="S22" s="7">
        <f t="shared" si="4"/>
        <v>5</v>
      </c>
      <c r="T22" s="7">
        <f t="shared" si="4"/>
        <v>5</v>
      </c>
    </row>
    <row r="23" spans="1:20">
      <c r="A23" s="2"/>
      <c r="B23" s="2"/>
      <c r="C23" s="2"/>
      <c r="D23" s="2"/>
      <c r="E23" s="2"/>
      <c r="F23" s="2"/>
      <c r="G23" s="2"/>
      <c r="M23" s="8"/>
      <c r="N23" s="8"/>
      <c r="O23" s="8"/>
      <c r="P23" s="8"/>
      <c r="Q23" s="8"/>
    </row>
  </sheetData>
  <mergeCells count="5">
    <mergeCell ref="A1:A2"/>
    <mergeCell ref="B1:B2"/>
    <mergeCell ref="C1:G1"/>
    <mergeCell ref="H1:L1"/>
    <mergeCell ref="M1:T1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S13"/>
  <sheetViews>
    <sheetView topLeftCell="B1" zoomScale="85" zoomScaleNormal="85" workbookViewId="0">
      <selection activeCell="N5" sqref="N5"/>
    </sheetView>
  </sheetViews>
  <sheetFormatPr defaultRowHeight="15"/>
  <cols>
    <col min="1" max="1" width="66.42578125" style="5" customWidth="1"/>
    <col min="2" max="7" width="8" style="5" customWidth="1"/>
    <col min="8" max="9" width="6.28515625" style="5" customWidth="1"/>
    <col min="10" max="10" width="7.85546875" style="5" customWidth="1"/>
    <col min="11" max="16" width="6.28515625" style="5" customWidth="1"/>
    <col min="17" max="19" width="6.28515625" style="8" customWidth="1"/>
  </cols>
  <sheetData>
    <row r="1" spans="1:19" ht="15.75" thickBot="1">
      <c r="A1" s="119" t="s">
        <v>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77.25" customHeight="1" thickBot="1">
      <c r="A2" s="113" t="s">
        <v>19</v>
      </c>
      <c r="B2" s="115" t="s">
        <v>8</v>
      </c>
      <c r="C2" s="116"/>
      <c r="D2" s="116"/>
      <c r="E2" s="116"/>
      <c r="F2" s="117"/>
      <c r="G2" s="115" t="s">
        <v>14</v>
      </c>
      <c r="H2" s="118"/>
      <c r="I2" s="118"/>
      <c r="J2" s="118"/>
      <c r="K2" s="118"/>
      <c r="L2" s="115" t="s">
        <v>15</v>
      </c>
      <c r="M2" s="116"/>
      <c r="N2" s="116"/>
      <c r="O2" s="116"/>
      <c r="P2" s="116"/>
      <c r="Q2" s="116"/>
      <c r="R2" s="116"/>
      <c r="S2" s="117"/>
    </row>
    <row r="3" spans="1:19" ht="21" customHeight="1" thickBot="1">
      <c r="A3" s="114"/>
      <c r="B3" s="11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1" t="s">
        <v>9</v>
      </c>
      <c r="H3" s="12" t="s">
        <v>10</v>
      </c>
      <c r="I3" s="12" t="s">
        <v>11</v>
      </c>
      <c r="J3" s="12" t="s">
        <v>12</v>
      </c>
      <c r="K3" s="13" t="s">
        <v>13</v>
      </c>
      <c r="L3" s="15" t="s">
        <v>9</v>
      </c>
      <c r="M3" s="16" t="s">
        <v>10</v>
      </c>
      <c r="N3" s="16" t="s">
        <v>11</v>
      </c>
      <c r="O3" s="16" t="s">
        <v>12</v>
      </c>
      <c r="P3" s="16" t="s">
        <v>13</v>
      </c>
      <c r="Q3" s="16" t="s">
        <v>16</v>
      </c>
      <c r="R3" s="16" t="s">
        <v>17</v>
      </c>
      <c r="S3" s="17" t="s">
        <v>18</v>
      </c>
    </row>
    <row r="4" spans="1:19" ht="15.75" thickBot="1">
      <c r="A4" s="1" t="s">
        <v>3</v>
      </c>
      <c r="B4" s="9">
        <f>Ожидание!C19</f>
        <v>71</v>
      </c>
      <c r="C4" s="9">
        <f>Ожидание!D19</f>
        <v>73</v>
      </c>
      <c r="D4" s="9">
        <f>Ожидание!E19</f>
        <v>67</v>
      </c>
      <c r="E4" s="9">
        <f>Ожидание!F19</f>
        <v>70</v>
      </c>
      <c r="F4" s="9">
        <f>Ожидание!G19</f>
        <v>64</v>
      </c>
      <c r="G4" s="9">
        <f>Ожидание!H19</f>
        <v>76</v>
      </c>
      <c r="H4" s="9">
        <f>Ожидание!I19</f>
        <v>76</v>
      </c>
      <c r="I4" s="9">
        <f>Ожидание!J19</f>
        <v>73</v>
      </c>
      <c r="J4" s="9">
        <f>Ожидание!K19</f>
        <v>71</v>
      </c>
      <c r="K4" s="9">
        <f>Ожидание!L19</f>
        <v>63</v>
      </c>
      <c r="L4" s="9">
        <f>Ожидание!M19</f>
        <v>76</v>
      </c>
      <c r="M4" s="9">
        <f>Ожидание!N19</f>
        <v>76</v>
      </c>
      <c r="N4" s="9">
        <f>Ожидание!O19</f>
        <v>72</v>
      </c>
      <c r="O4" s="9">
        <f>Ожидание!P19</f>
        <v>71</v>
      </c>
      <c r="P4" s="9">
        <f>Ожидание!Q19</f>
        <v>74</v>
      </c>
      <c r="Q4" s="9">
        <f>Ожидание!R19</f>
        <v>71</v>
      </c>
      <c r="R4" s="9">
        <f>Ожидание!S19</f>
        <v>76</v>
      </c>
      <c r="S4" s="19">
        <f>Ожидание!T19</f>
        <v>73</v>
      </c>
    </row>
    <row r="5" spans="1:19" ht="15.75" thickBot="1">
      <c r="A5" s="3" t="s">
        <v>4</v>
      </c>
      <c r="B5" s="24">
        <f>Ожидание!C20</f>
        <v>4.4375</v>
      </c>
      <c r="C5" s="24">
        <f>Ожидание!D20</f>
        <v>4.5625</v>
      </c>
      <c r="D5" s="24">
        <f>Ожидание!E20</f>
        <v>4.4666666666666668</v>
      </c>
      <c r="E5" s="24">
        <f>Ожидание!F20</f>
        <v>4.666666666666667</v>
      </c>
      <c r="F5" s="24">
        <f>Ожидание!G20</f>
        <v>4</v>
      </c>
      <c r="G5" s="24">
        <f>Ожидание!H20</f>
        <v>4.75</v>
      </c>
      <c r="H5" s="24">
        <f>Ожидание!I20</f>
        <v>4.75</v>
      </c>
      <c r="I5" s="24">
        <f>Ожидание!J20</f>
        <v>4.5625</v>
      </c>
      <c r="J5" s="24">
        <f>Ожидание!K20</f>
        <v>4.4375</v>
      </c>
      <c r="K5" s="24">
        <f>Ожидание!L20</f>
        <v>3.9375</v>
      </c>
      <c r="L5" s="24">
        <f>Ожидание!M20</f>
        <v>4.75</v>
      </c>
      <c r="M5" s="24">
        <f>Ожидание!N20</f>
        <v>4.75</v>
      </c>
      <c r="N5" s="24">
        <f>Ожидание!O20</f>
        <v>4.5</v>
      </c>
      <c r="O5" s="24">
        <f>Ожидание!P20</f>
        <v>4.4375</v>
      </c>
      <c r="P5" s="24">
        <f>Ожидание!Q20</f>
        <v>4.625</v>
      </c>
      <c r="Q5" s="24">
        <f>Ожидание!R20</f>
        <v>4.4375</v>
      </c>
      <c r="R5" s="24">
        <f>Ожидание!S20</f>
        <v>4.75</v>
      </c>
      <c r="S5" s="33">
        <f>Ожидание!T20</f>
        <v>4.5625</v>
      </c>
    </row>
    <row r="6" spans="1:19" ht="15.75" thickBot="1">
      <c r="A6" s="3" t="s">
        <v>5</v>
      </c>
      <c r="B6" s="9">
        <f>Ожидание!C21</f>
        <v>0.6328125</v>
      </c>
      <c r="C6" s="9">
        <f>Ожидание!D21</f>
        <v>0.6015625</v>
      </c>
      <c r="D6" s="9">
        <f>Ожидание!E21</f>
        <v>0.56888888888888889</v>
      </c>
      <c r="E6" s="9">
        <f>Ожидание!F21</f>
        <v>0.48888888888888876</v>
      </c>
      <c r="F6" s="9">
        <f>Ожидание!G21</f>
        <v>0.875</v>
      </c>
      <c r="G6" s="9">
        <f>Ожидание!H21</f>
        <v>0.375</v>
      </c>
      <c r="H6" s="9">
        <f>Ожидание!I21</f>
        <v>0.375</v>
      </c>
      <c r="I6" s="9">
        <f>Ожидание!J21</f>
        <v>0.4921875</v>
      </c>
      <c r="J6" s="9">
        <f>Ожидание!K21</f>
        <v>0.6328125</v>
      </c>
      <c r="K6" s="9">
        <f>Ожидание!L21</f>
        <v>0.828125</v>
      </c>
      <c r="L6" s="9">
        <f>Ожидание!M21</f>
        <v>0.375</v>
      </c>
      <c r="M6" s="9">
        <f>Ожидание!N21</f>
        <v>0.375</v>
      </c>
      <c r="N6" s="9">
        <f>Ожидание!O21</f>
        <v>0.5625</v>
      </c>
      <c r="O6" s="9">
        <f>Ожидание!P21</f>
        <v>0.5625</v>
      </c>
      <c r="P6" s="9">
        <f>Ожидание!Q21</f>
        <v>0.46875</v>
      </c>
      <c r="Q6" s="9">
        <f>Ожидание!R21</f>
        <v>0.703125</v>
      </c>
      <c r="R6" s="9">
        <f>Ожидание!S21</f>
        <v>0.375</v>
      </c>
      <c r="S6" s="19">
        <f>Ожидание!T21</f>
        <v>0.4921875</v>
      </c>
    </row>
    <row r="7" spans="1:19" ht="15.75" thickBot="1">
      <c r="A7" s="3" t="s">
        <v>6</v>
      </c>
      <c r="B7" s="9">
        <f>Ожидание!C22</f>
        <v>14.26056338028169</v>
      </c>
      <c r="C7" s="9">
        <f>Ожидание!D22</f>
        <v>13.184931506849315</v>
      </c>
      <c r="D7" s="9">
        <f>Ожидание!E22</f>
        <v>12.736318407960198</v>
      </c>
      <c r="E7" s="9">
        <f>Ожидание!F22</f>
        <v>10.476190476190473</v>
      </c>
      <c r="F7" s="9">
        <f>Ожидание!G22</f>
        <v>21.875</v>
      </c>
      <c r="G7" s="9">
        <f>Ожидание!H22</f>
        <v>7.8947368421052628</v>
      </c>
      <c r="H7" s="9">
        <f>Ожидание!I22</f>
        <v>7.8947368421052628</v>
      </c>
      <c r="I7" s="9">
        <f>Ожидание!J22</f>
        <v>10.787671232876713</v>
      </c>
      <c r="J7" s="9">
        <f>Ожидание!K22</f>
        <v>14.26056338028169</v>
      </c>
      <c r="K7" s="9">
        <f>Ожидание!L22</f>
        <v>21.031746031746032</v>
      </c>
      <c r="L7" s="9">
        <f>Ожидание!M22</f>
        <v>7.8947368421052628</v>
      </c>
      <c r="M7" s="9">
        <f>Ожидание!N22</f>
        <v>7.8947368421052628</v>
      </c>
      <c r="N7" s="9">
        <f>Ожидание!O22</f>
        <v>12.5</v>
      </c>
      <c r="O7" s="9">
        <f>Ожидание!P22</f>
        <v>12.676056338028168</v>
      </c>
      <c r="P7" s="9">
        <f>Ожидание!Q22</f>
        <v>10.135135135135135</v>
      </c>
      <c r="Q7" s="9">
        <f>Ожидание!R22</f>
        <v>15.845070422535212</v>
      </c>
      <c r="R7" s="9">
        <f>Ожидание!S22</f>
        <v>7.8947368421052628</v>
      </c>
      <c r="S7" s="19">
        <f>Ожидание!T22</f>
        <v>10.787671232876713</v>
      </c>
    </row>
    <row r="8" spans="1:19" ht="15.75" thickBot="1">
      <c r="A8" s="4" t="s">
        <v>7</v>
      </c>
      <c r="B8" s="20">
        <f>Ожидание!C23</f>
        <v>5</v>
      </c>
      <c r="C8" s="20">
        <f>Ожидание!D23</f>
        <v>5</v>
      </c>
      <c r="D8" s="20">
        <f>Ожидание!E23</f>
        <v>5</v>
      </c>
      <c r="E8" s="20">
        <f>Ожидание!F23</f>
        <v>5</v>
      </c>
      <c r="F8" s="20">
        <f>Ожидание!G23</f>
        <v>5</v>
      </c>
      <c r="G8" s="20">
        <f>Ожидание!H23</f>
        <v>5</v>
      </c>
      <c r="H8" s="20">
        <f>Ожидание!I23</f>
        <v>5</v>
      </c>
      <c r="I8" s="20">
        <f>Ожидание!J23</f>
        <v>5</v>
      </c>
      <c r="J8" s="20">
        <f>Ожидание!K23</f>
        <v>5</v>
      </c>
      <c r="K8" s="20">
        <f>Ожидание!L23</f>
        <v>5</v>
      </c>
      <c r="L8" s="20">
        <f>Ожидание!M23</f>
        <v>5</v>
      </c>
      <c r="M8" s="20">
        <f>Ожидание!N23</f>
        <v>5</v>
      </c>
      <c r="N8" s="20">
        <f>Ожидание!O23</f>
        <v>5</v>
      </c>
      <c r="O8" s="20">
        <f>Ожидание!P23</f>
        <v>5</v>
      </c>
      <c r="P8" s="20">
        <f>Ожидание!Q23</f>
        <v>5</v>
      </c>
      <c r="Q8" s="20">
        <f>Ожидание!R23</f>
        <v>5</v>
      </c>
      <c r="R8" s="20">
        <f>Ожидание!S23</f>
        <v>5</v>
      </c>
      <c r="S8" s="21">
        <f>Ожидание!T23</f>
        <v>5</v>
      </c>
    </row>
    <row r="9" spans="1:19">
      <c r="A9" s="2"/>
      <c r="B9" s="2"/>
      <c r="C9" s="2"/>
      <c r="D9" s="2"/>
      <c r="E9" s="2"/>
      <c r="F9" s="2"/>
      <c r="L9" s="8"/>
      <c r="M9" s="8"/>
      <c r="N9" s="8"/>
      <c r="O9" s="8"/>
      <c r="P9" s="8"/>
    </row>
    <row r="13" spans="1:19">
      <c r="C13" s="51"/>
    </row>
  </sheetData>
  <mergeCells count="5">
    <mergeCell ref="A1:S1"/>
    <mergeCell ref="A2:A3"/>
    <mergeCell ref="B2:F2"/>
    <mergeCell ref="G2:K2"/>
    <mergeCell ref="L2:S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S9"/>
  <sheetViews>
    <sheetView zoomScale="85" zoomScaleNormal="85" workbookViewId="0">
      <selection activeCell="N5" sqref="N5"/>
    </sheetView>
  </sheetViews>
  <sheetFormatPr defaultRowHeight="15"/>
  <cols>
    <col min="1" max="1" width="66.42578125" style="5" customWidth="1"/>
    <col min="2" max="6" width="8" style="5" customWidth="1"/>
    <col min="7" max="7" width="6" style="5" customWidth="1"/>
    <col min="8" max="16" width="6.28515625" style="5" customWidth="1"/>
    <col min="17" max="19" width="6.28515625" style="8" customWidth="1"/>
  </cols>
  <sheetData>
    <row r="1" spans="1:19" ht="15.75" thickBot="1">
      <c r="A1" s="119" t="s">
        <v>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77.25" customHeight="1" thickBot="1">
      <c r="A2" s="113" t="s">
        <v>19</v>
      </c>
      <c r="B2" s="115" t="s">
        <v>8</v>
      </c>
      <c r="C2" s="116"/>
      <c r="D2" s="116"/>
      <c r="E2" s="116"/>
      <c r="F2" s="117"/>
      <c r="G2" s="115" t="s">
        <v>14</v>
      </c>
      <c r="H2" s="118"/>
      <c r="I2" s="118"/>
      <c r="J2" s="118"/>
      <c r="K2" s="118"/>
      <c r="L2" s="115" t="s">
        <v>15</v>
      </c>
      <c r="M2" s="116"/>
      <c r="N2" s="116"/>
      <c r="O2" s="116"/>
      <c r="P2" s="116"/>
      <c r="Q2" s="116"/>
      <c r="R2" s="116"/>
      <c r="S2" s="117"/>
    </row>
    <row r="3" spans="1:19" ht="21" customHeight="1" thickBot="1">
      <c r="A3" s="114"/>
      <c r="B3" s="11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1" t="s">
        <v>9</v>
      </c>
      <c r="H3" s="12" t="s">
        <v>10</v>
      </c>
      <c r="I3" s="12" t="s">
        <v>11</v>
      </c>
      <c r="J3" s="12" t="s">
        <v>12</v>
      </c>
      <c r="K3" s="13" t="s">
        <v>13</v>
      </c>
      <c r="L3" s="15" t="s">
        <v>9</v>
      </c>
      <c r="M3" s="16" t="s">
        <v>10</v>
      </c>
      <c r="N3" s="16" t="s">
        <v>11</v>
      </c>
      <c r="O3" s="16" t="s">
        <v>12</v>
      </c>
      <c r="P3" s="16" t="s">
        <v>13</v>
      </c>
      <c r="Q3" s="16" t="s">
        <v>16</v>
      </c>
      <c r="R3" s="16" t="s">
        <v>17</v>
      </c>
      <c r="S3" s="17" t="s">
        <v>18</v>
      </c>
    </row>
    <row r="4" spans="1:19" ht="15.75" thickBot="1">
      <c r="A4" s="1" t="s">
        <v>3</v>
      </c>
      <c r="B4" s="9">
        <f>Восприятие!C18</f>
        <v>54</v>
      </c>
      <c r="C4" s="9">
        <f>Восприятие!D18</f>
        <v>56</v>
      </c>
      <c r="D4" s="9">
        <f>Восприятие!E18</f>
        <v>48</v>
      </c>
      <c r="E4" s="9">
        <f>Восприятие!F18</f>
        <v>50</v>
      </c>
      <c r="F4" s="9">
        <f>Восприятие!G18</f>
        <v>42</v>
      </c>
      <c r="G4" s="9">
        <f>Восприятие!H18</f>
        <v>61</v>
      </c>
      <c r="H4" s="9">
        <f>Восприятие!I18</f>
        <v>59</v>
      </c>
      <c r="I4" s="9">
        <f>Восприятие!J18</f>
        <v>58</v>
      </c>
      <c r="J4" s="9">
        <f>Восприятие!K18</f>
        <v>56</v>
      </c>
      <c r="K4" s="9">
        <f>Восприятие!L18</f>
        <v>50</v>
      </c>
      <c r="L4" s="9">
        <f>Восприятие!M18</f>
        <v>62</v>
      </c>
      <c r="M4" s="9">
        <f>Восприятие!N18</f>
        <v>64</v>
      </c>
      <c r="N4" s="9">
        <f>Восприятие!O18</f>
        <v>52</v>
      </c>
      <c r="O4" s="9">
        <f>Восприятие!P18</f>
        <v>62</v>
      </c>
      <c r="P4" s="9">
        <f>Восприятие!Q18</f>
        <v>58</v>
      </c>
      <c r="Q4" s="9">
        <f>Восприятие!R18</f>
        <v>64</v>
      </c>
      <c r="R4" s="9">
        <f>Восприятие!S18</f>
        <v>61</v>
      </c>
      <c r="S4" s="19">
        <f>Восприятие!T18</f>
        <v>60</v>
      </c>
    </row>
    <row r="5" spans="1:19" ht="15.75" thickBot="1">
      <c r="A5" s="3" t="s">
        <v>4</v>
      </c>
      <c r="B5" s="24">
        <f>Восприятие!C19</f>
        <v>3.6</v>
      </c>
      <c r="C5" s="24">
        <f>Восприятие!D19</f>
        <v>3.7333333333333334</v>
      </c>
      <c r="D5" s="24">
        <f>Восприятие!E19</f>
        <v>3.4285714285714284</v>
      </c>
      <c r="E5" s="24">
        <f>Восприятие!F19</f>
        <v>3.5714285714285716</v>
      </c>
      <c r="F5" s="24">
        <f>Восприятие!G19</f>
        <v>3</v>
      </c>
      <c r="G5" s="24">
        <f>Восприятие!H19</f>
        <v>4.3571428571428568</v>
      </c>
      <c r="H5" s="24">
        <f>Восприятие!I19</f>
        <v>3.9333333333333331</v>
      </c>
      <c r="I5" s="24">
        <f>Восприятие!J19</f>
        <v>3.8666666666666667</v>
      </c>
      <c r="J5" s="24">
        <f>Восприятие!K19</f>
        <v>3.7333333333333334</v>
      </c>
      <c r="K5" s="24">
        <f>Восприятие!L19</f>
        <v>3.3333333333333335</v>
      </c>
      <c r="L5" s="24">
        <f>Восприятие!M19</f>
        <v>4.1333333333333337</v>
      </c>
      <c r="M5" s="24">
        <f>Восприятие!N19</f>
        <v>4.2666666666666666</v>
      </c>
      <c r="N5" s="24">
        <f>Восприятие!O19</f>
        <v>3.4666666666666668</v>
      </c>
      <c r="O5" s="24">
        <f>Восприятие!P19</f>
        <v>4.1333333333333337</v>
      </c>
      <c r="P5" s="24">
        <f>Восприятие!Q19</f>
        <v>3.8666666666666667</v>
      </c>
      <c r="Q5" s="24">
        <f>Восприятие!R19</f>
        <v>4.2666666666666666</v>
      </c>
      <c r="R5" s="24">
        <f>Восприятие!S19</f>
        <v>4.0666666666666664</v>
      </c>
      <c r="S5" s="33">
        <f>Восприятие!T19</f>
        <v>4</v>
      </c>
    </row>
    <row r="6" spans="1:19" ht="15.75" thickBot="1">
      <c r="A6" s="3" t="s">
        <v>5</v>
      </c>
      <c r="B6" s="9">
        <f>Восприятие!C20</f>
        <v>0.96000000000000008</v>
      </c>
      <c r="C6" s="9">
        <f>Восприятие!D20</f>
        <v>0.98666666666666647</v>
      </c>
      <c r="D6" s="9">
        <f>Восприятие!E20</f>
        <v>1</v>
      </c>
      <c r="E6" s="9">
        <f>Восприятие!F20</f>
        <v>1.0612244897959184</v>
      </c>
      <c r="F6" s="9">
        <f>Восприятие!G20</f>
        <v>0.7142857142857143</v>
      </c>
      <c r="G6" s="9">
        <f>Восприятие!H20</f>
        <v>0.73469387755102034</v>
      </c>
      <c r="H6" s="9">
        <f>Восприятие!I20</f>
        <v>0.63111111111111096</v>
      </c>
      <c r="I6" s="9">
        <f>Восприятие!J20</f>
        <v>0.61333333333333306</v>
      </c>
      <c r="J6" s="9">
        <f>Восприятие!K20</f>
        <v>1.1199999999999999</v>
      </c>
      <c r="K6" s="9">
        <f>Восприятие!L20</f>
        <v>0.66666666666666663</v>
      </c>
      <c r="L6" s="9">
        <f>Восприятие!M20</f>
        <v>0.69333333333333347</v>
      </c>
      <c r="M6" s="9">
        <f>Восприятие!N20</f>
        <v>0.58666666666666667</v>
      </c>
      <c r="N6" s="9">
        <f>Восприятие!O20</f>
        <v>0.96888888888888891</v>
      </c>
      <c r="O6" s="9">
        <f>Восприятие!P20</f>
        <v>0.69333333333333347</v>
      </c>
      <c r="P6" s="9">
        <f>Восприятие!Q20</f>
        <v>0.84444444444444433</v>
      </c>
      <c r="Q6" s="9">
        <f>Восприятие!R20</f>
        <v>0.68444444444444463</v>
      </c>
      <c r="R6" s="9">
        <f>Восприятие!S20</f>
        <v>0.99555555555555553</v>
      </c>
      <c r="S6" s="19">
        <f>Восприятие!T20</f>
        <v>0.66666666666666663</v>
      </c>
    </row>
    <row r="7" spans="1:19" ht="15.75" thickBot="1">
      <c r="A7" s="3" t="s">
        <v>6</v>
      </c>
      <c r="B7" s="9">
        <f>Восприятие!C21</f>
        <v>26.666666666666668</v>
      </c>
      <c r="C7" s="9">
        <f>Восприятие!D21</f>
        <v>26.428571428571423</v>
      </c>
      <c r="D7" s="9">
        <f>Восприятие!E21</f>
        <v>29.166666666666668</v>
      </c>
      <c r="E7" s="9">
        <f>Восприятие!F21</f>
        <v>29.714285714285715</v>
      </c>
      <c r="F7" s="9">
        <f>Восприятие!G21</f>
        <v>23.80952380952381</v>
      </c>
      <c r="G7" s="9">
        <f>Восприятие!H21</f>
        <v>16.861826697892273</v>
      </c>
      <c r="H7" s="9">
        <f>Восприятие!I21</f>
        <v>16.045197740112989</v>
      </c>
      <c r="I7" s="9">
        <f>Восприятие!J21</f>
        <v>15.862068965517235</v>
      </c>
      <c r="J7" s="9">
        <f>Восприятие!K21</f>
        <v>30</v>
      </c>
      <c r="K7" s="9">
        <f>Восприятие!L21</f>
        <v>20</v>
      </c>
      <c r="L7" s="9">
        <f>Восприятие!M21</f>
        <v>16.7741935483871</v>
      </c>
      <c r="M7" s="9">
        <f>Восприятие!N21</f>
        <v>13.750000000000002</v>
      </c>
      <c r="N7" s="9">
        <f>Восприятие!O21</f>
        <v>27.948717948717949</v>
      </c>
      <c r="O7" s="9">
        <f>Восприятие!P21</f>
        <v>16.7741935483871</v>
      </c>
      <c r="P7" s="9">
        <f>Восприятие!Q21</f>
        <v>21.839080459770109</v>
      </c>
      <c r="Q7" s="9">
        <f>Восприятие!R21</f>
        <v>16.041666666666671</v>
      </c>
      <c r="R7" s="9">
        <f>Восприятие!S21</f>
        <v>24.480874316939889</v>
      </c>
      <c r="S7" s="19">
        <f>Восприятие!T21</f>
        <v>16.666666666666664</v>
      </c>
    </row>
    <row r="8" spans="1:19" ht="15.75" thickBot="1">
      <c r="A8" s="4" t="s">
        <v>7</v>
      </c>
      <c r="B8" s="20">
        <f>Восприятие!C22</f>
        <v>3</v>
      </c>
      <c r="C8" s="20">
        <f>Восприятие!D22</f>
        <v>5</v>
      </c>
      <c r="D8" s="20">
        <f>Восприятие!E22</f>
        <v>3</v>
      </c>
      <c r="E8" s="20">
        <f>Восприятие!F22</f>
        <v>5</v>
      </c>
      <c r="F8" s="20">
        <f>Восприятие!G22</f>
        <v>3</v>
      </c>
      <c r="G8" s="20">
        <f>Восприятие!H22</f>
        <v>5</v>
      </c>
      <c r="H8" s="20">
        <f>Восприятие!I22</f>
        <v>4</v>
      </c>
      <c r="I8" s="20">
        <f>Восприятие!J22</f>
        <v>4</v>
      </c>
      <c r="J8" s="20">
        <f>Восприятие!K22</f>
        <v>5</v>
      </c>
      <c r="K8" s="20">
        <f>Восприятие!L22</f>
        <v>3</v>
      </c>
      <c r="L8" s="20">
        <f>Восприятие!M22</f>
        <v>5</v>
      </c>
      <c r="M8" s="20">
        <f>Восприятие!N22</f>
        <v>4</v>
      </c>
      <c r="N8" s="20">
        <f>Восприятие!O22</f>
        <v>4</v>
      </c>
      <c r="O8" s="20">
        <f>Восприятие!P22</f>
        <v>5</v>
      </c>
      <c r="P8" s="20">
        <f>Восприятие!Q22</f>
        <v>5</v>
      </c>
      <c r="Q8" s="20">
        <f>Восприятие!R22</f>
        <v>5</v>
      </c>
      <c r="R8" s="20">
        <f>Восприятие!S22</f>
        <v>5</v>
      </c>
      <c r="S8" s="21">
        <f>Восприятие!T22</f>
        <v>4</v>
      </c>
    </row>
    <row r="9" spans="1:19">
      <c r="A9" s="2"/>
      <c r="B9" s="2"/>
      <c r="C9" s="2"/>
      <c r="D9" s="2"/>
      <c r="E9" s="2"/>
      <c r="F9" s="2"/>
      <c r="L9" s="8"/>
      <c r="M9" s="8"/>
      <c r="N9" s="8"/>
      <c r="O9" s="8"/>
      <c r="P9" s="8"/>
    </row>
  </sheetData>
  <mergeCells count="5">
    <mergeCell ref="A1:S1"/>
    <mergeCell ref="A2:A3"/>
    <mergeCell ref="B2:F2"/>
    <mergeCell ref="G2:K2"/>
    <mergeCell ref="L2:S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S9"/>
  <sheetViews>
    <sheetView zoomScale="85" zoomScaleNormal="85" workbookViewId="0">
      <selection activeCell="N5" sqref="N5"/>
    </sheetView>
  </sheetViews>
  <sheetFormatPr defaultRowHeight="15"/>
  <cols>
    <col min="1" max="1" width="66.42578125" style="5" customWidth="1"/>
    <col min="2" max="6" width="8" style="5" customWidth="1"/>
    <col min="7" max="7" width="6" style="5" customWidth="1"/>
    <col min="8" max="16" width="6.28515625" style="5" customWidth="1"/>
    <col min="17" max="19" width="6.28515625" style="8" customWidth="1"/>
  </cols>
  <sheetData>
    <row r="1" spans="1:19" ht="15.75" thickBot="1">
      <c r="A1" s="119" t="s">
        <v>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36.75" customHeight="1" thickBot="1">
      <c r="A2" s="113" t="s">
        <v>19</v>
      </c>
      <c r="B2" s="115" t="s">
        <v>8</v>
      </c>
      <c r="C2" s="116"/>
      <c r="D2" s="116"/>
      <c r="E2" s="116"/>
      <c r="F2" s="117"/>
      <c r="G2" s="115" t="s">
        <v>14</v>
      </c>
      <c r="H2" s="118"/>
      <c r="I2" s="118"/>
      <c r="J2" s="118"/>
      <c r="K2" s="118"/>
      <c r="L2" s="115" t="s">
        <v>15</v>
      </c>
      <c r="M2" s="116"/>
      <c r="N2" s="116"/>
      <c r="O2" s="116"/>
      <c r="P2" s="116"/>
      <c r="Q2" s="116"/>
      <c r="R2" s="116"/>
      <c r="S2" s="117"/>
    </row>
    <row r="3" spans="1:19" ht="15.75" thickBot="1">
      <c r="A3" s="114"/>
      <c r="B3" s="11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1" t="s">
        <v>9</v>
      </c>
      <c r="H3" s="12" t="s">
        <v>10</v>
      </c>
      <c r="I3" s="12" t="s">
        <v>11</v>
      </c>
      <c r="J3" s="12" t="s">
        <v>12</v>
      </c>
      <c r="K3" s="13" t="s">
        <v>13</v>
      </c>
      <c r="L3" s="15" t="s">
        <v>9</v>
      </c>
      <c r="M3" s="16" t="s">
        <v>10</v>
      </c>
      <c r="N3" s="16" t="s">
        <v>11</v>
      </c>
      <c r="O3" s="16" t="s">
        <v>12</v>
      </c>
      <c r="P3" s="16" t="s">
        <v>13</v>
      </c>
      <c r="Q3" s="16" t="s">
        <v>16</v>
      </c>
      <c r="R3" s="16" t="s">
        <v>17</v>
      </c>
      <c r="S3" s="17" t="s">
        <v>18</v>
      </c>
    </row>
    <row r="4" spans="1:19" ht="15.75" thickBot="1">
      <c r="A4" s="1" t="s">
        <v>3</v>
      </c>
      <c r="B4" s="9">
        <f>Важность!C18</f>
        <v>70</v>
      </c>
      <c r="C4" s="9">
        <f>Важность!D18</f>
        <v>73</v>
      </c>
      <c r="D4" s="9">
        <f>Важность!E18</f>
        <v>67</v>
      </c>
      <c r="E4" s="9">
        <f>Важность!F18</f>
        <v>66</v>
      </c>
      <c r="F4" s="9">
        <f>Важность!G18</f>
        <v>59</v>
      </c>
      <c r="G4" s="9">
        <f>Важность!H18</f>
        <v>72</v>
      </c>
      <c r="H4" s="9">
        <f>Важность!I18</f>
        <v>72</v>
      </c>
      <c r="I4" s="9">
        <f>Важность!J18</f>
        <v>73</v>
      </c>
      <c r="J4" s="9">
        <f>Важность!K18</f>
        <v>71</v>
      </c>
      <c r="K4" s="9">
        <f>Важность!L18</f>
        <v>59</v>
      </c>
      <c r="L4" s="9">
        <f>Важность!M18</f>
        <v>68</v>
      </c>
      <c r="M4" s="9">
        <f>Важность!N18</f>
        <v>73</v>
      </c>
      <c r="N4" s="9">
        <f>Важность!O18</f>
        <v>62</v>
      </c>
      <c r="O4" s="9">
        <f>Важность!P18</f>
        <v>65</v>
      </c>
      <c r="P4" s="9">
        <f>Важность!Q18</f>
        <v>73</v>
      </c>
      <c r="Q4" s="9">
        <f>Важность!R18</f>
        <v>64</v>
      </c>
      <c r="R4" s="9">
        <f>Важность!S18</f>
        <v>70</v>
      </c>
      <c r="S4" s="19">
        <f>Важность!T18</f>
        <v>72</v>
      </c>
    </row>
    <row r="5" spans="1:19" ht="15.75" thickBot="1">
      <c r="A5" s="3" t="s">
        <v>4</v>
      </c>
      <c r="B5" s="24">
        <f>Важность!C19</f>
        <v>4.666666666666667</v>
      </c>
      <c r="C5" s="24">
        <f>Важность!D19</f>
        <v>4.8666666666666663</v>
      </c>
      <c r="D5" s="24">
        <f>Важность!E19</f>
        <v>4.7857142857142856</v>
      </c>
      <c r="E5" s="24">
        <f>Важность!F19</f>
        <v>4.7142857142857144</v>
      </c>
      <c r="F5" s="24">
        <f>Важность!G19</f>
        <v>4.2142857142857144</v>
      </c>
      <c r="G5" s="24">
        <f>Важность!H19</f>
        <v>4.8</v>
      </c>
      <c r="H5" s="24">
        <f>Важность!I19</f>
        <v>4.8</v>
      </c>
      <c r="I5" s="24">
        <f>Важность!J19</f>
        <v>4.8666666666666663</v>
      </c>
      <c r="J5" s="24">
        <f>Важность!K19</f>
        <v>4.7333333333333334</v>
      </c>
      <c r="K5" s="24">
        <f>Важность!L19</f>
        <v>3.9333333333333331</v>
      </c>
      <c r="L5" s="24">
        <f>Важность!M19</f>
        <v>4.5333333333333332</v>
      </c>
      <c r="M5" s="24">
        <f>Важность!N19</f>
        <v>4.8666666666666663</v>
      </c>
      <c r="N5" s="24">
        <f>Важность!O19</f>
        <v>4.1333333333333337</v>
      </c>
      <c r="O5" s="24">
        <f>Важность!P19</f>
        <v>4.333333333333333</v>
      </c>
      <c r="P5" s="24">
        <f>Важность!Q19</f>
        <v>4.8666666666666663</v>
      </c>
      <c r="Q5" s="24">
        <f>Важность!R19</f>
        <v>4.2666666666666666</v>
      </c>
      <c r="R5" s="24">
        <f>Важность!S19</f>
        <v>4.666666666666667</v>
      </c>
      <c r="S5" s="33">
        <f>Важность!T19</f>
        <v>4.8</v>
      </c>
    </row>
    <row r="6" spans="1:19" ht="15.75" thickBot="1">
      <c r="A6" s="3" t="s">
        <v>5</v>
      </c>
      <c r="B6" s="9">
        <f>Важность!C20</f>
        <v>0.48888888888888876</v>
      </c>
      <c r="C6" s="9">
        <f>Важность!D20</f>
        <v>0.24888888888888924</v>
      </c>
      <c r="D6" s="9">
        <f>Важность!E20</f>
        <v>0.36734693877551028</v>
      </c>
      <c r="E6" s="9">
        <f>Важность!F20</f>
        <v>0.44897959183673464</v>
      </c>
      <c r="F6" s="9">
        <f>Важность!G20</f>
        <v>0.8979591836734695</v>
      </c>
      <c r="G6" s="9">
        <f>Важность!H20</f>
        <v>0.34666666666666679</v>
      </c>
      <c r="H6" s="9">
        <f>Важность!I20</f>
        <v>0.32000000000000012</v>
      </c>
      <c r="I6" s="9">
        <f>Важность!J20</f>
        <v>0.23111111111111141</v>
      </c>
      <c r="J6" s="9">
        <f>Важность!K20</f>
        <v>0.42666666666666664</v>
      </c>
      <c r="K6" s="9">
        <f>Важность!L20</f>
        <v>0.74666666666666659</v>
      </c>
      <c r="L6" s="9">
        <f>Важность!M20</f>
        <v>0.68444444444444452</v>
      </c>
      <c r="M6" s="9">
        <f>Важность!N20</f>
        <v>0.23111111111111141</v>
      </c>
      <c r="N6" s="9">
        <f>Важность!O20</f>
        <v>0.80888888888888888</v>
      </c>
      <c r="O6" s="9">
        <f>Важность!P20</f>
        <v>0.8</v>
      </c>
      <c r="P6" s="9">
        <f>Важность!Q20</f>
        <v>0.23111111111111141</v>
      </c>
      <c r="Q6" s="9">
        <f>Важность!R20</f>
        <v>0.78222222222222226</v>
      </c>
      <c r="R6" s="9">
        <f>Важность!S20</f>
        <v>0.44444444444444436</v>
      </c>
      <c r="S6" s="19">
        <f>Важность!T20</f>
        <v>0.32000000000000012</v>
      </c>
    </row>
    <row r="7" spans="1:19" ht="15.75" thickBot="1">
      <c r="A7" s="3" t="s">
        <v>6</v>
      </c>
      <c r="B7" s="9">
        <f>Важность!C21</f>
        <v>10.476190476190473</v>
      </c>
      <c r="C7" s="9">
        <f>Важность!D21</f>
        <v>5.1141552511415602</v>
      </c>
      <c r="D7" s="9">
        <f>Важность!E21</f>
        <v>7.6759061833688715</v>
      </c>
      <c r="E7" s="9">
        <f>Важность!F21</f>
        <v>9.5238095238095219</v>
      </c>
      <c r="F7" s="9">
        <f>Важность!G21</f>
        <v>21.307506053268767</v>
      </c>
      <c r="G7" s="9">
        <f>Важность!H21</f>
        <v>7.2222222222222259</v>
      </c>
      <c r="H7" s="9">
        <f>Важность!I21</f>
        <v>6.6666666666666696</v>
      </c>
      <c r="I7" s="9">
        <f>Важность!J21</f>
        <v>4.7488584474885904</v>
      </c>
      <c r="J7" s="9">
        <f>Важность!K21</f>
        <v>9.0140845070422522</v>
      </c>
      <c r="K7" s="9">
        <f>Важность!L21</f>
        <v>18.983050847457626</v>
      </c>
      <c r="L7" s="9">
        <f>Важность!M21</f>
        <v>15.098039215686276</v>
      </c>
      <c r="M7" s="9">
        <f>Важность!N21</f>
        <v>4.7488584474885904</v>
      </c>
      <c r="N7" s="9">
        <f>Важность!O21</f>
        <v>19.569892473118276</v>
      </c>
      <c r="O7" s="9">
        <f>Важность!P21</f>
        <v>18.461538461538463</v>
      </c>
      <c r="P7" s="9">
        <f>Важность!Q21</f>
        <v>4.7488584474885904</v>
      </c>
      <c r="Q7" s="9">
        <f>Важность!R21</f>
        <v>18.333333333333336</v>
      </c>
      <c r="R7" s="9">
        <f>Важность!S21</f>
        <v>9.5238095238095219</v>
      </c>
      <c r="S7" s="19">
        <f>Важность!T21</f>
        <v>6.6666666666666696</v>
      </c>
    </row>
    <row r="8" spans="1:19" ht="15.75" thickBot="1">
      <c r="A8" s="4" t="s">
        <v>7</v>
      </c>
      <c r="B8" s="20">
        <f>Важность!C22</f>
        <v>5</v>
      </c>
      <c r="C8" s="20">
        <f>Важность!D22</f>
        <v>5</v>
      </c>
      <c r="D8" s="20">
        <f>Важность!E22</f>
        <v>5</v>
      </c>
      <c r="E8" s="20">
        <f>Важность!F22</f>
        <v>5</v>
      </c>
      <c r="F8" s="20">
        <f>Важность!G22</f>
        <v>5</v>
      </c>
      <c r="G8" s="20">
        <f>Важность!H22</f>
        <v>5</v>
      </c>
      <c r="H8" s="20">
        <f>Важность!I22</f>
        <v>5</v>
      </c>
      <c r="I8" s="20">
        <f>Важность!J22</f>
        <v>5</v>
      </c>
      <c r="J8" s="20">
        <f>Важность!K22</f>
        <v>5</v>
      </c>
      <c r="K8" s="20">
        <f>Важность!L22</f>
        <v>3</v>
      </c>
      <c r="L8" s="20">
        <f>Важность!M22</f>
        <v>5</v>
      </c>
      <c r="M8" s="20">
        <f>Важность!N22</f>
        <v>5</v>
      </c>
      <c r="N8" s="20">
        <f>Важность!O22</f>
        <v>5</v>
      </c>
      <c r="O8" s="20">
        <f>Важность!P22</f>
        <v>5</v>
      </c>
      <c r="P8" s="20">
        <f>Важность!Q22</f>
        <v>5</v>
      </c>
      <c r="Q8" s="20">
        <f>Важность!R22</f>
        <v>5</v>
      </c>
      <c r="R8" s="20">
        <f>Важность!S22</f>
        <v>5</v>
      </c>
      <c r="S8" s="21">
        <f>Важность!T22</f>
        <v>5</v>
      </c>
    </row>
    <row r="9" spans="1:19">
      <c r="A9" s="2"/>
      <c r="B9" s="2"/>
      <c r="C9" s="2"/>
      <c r="D9" s="2"/>
      <c r="E9" s="2"/>
      <c r="F9" s="2"/>
      <c r="L9" s="8"/>
      <c r="M9" s="8"/>
      <c r="N9" s="8"/>
      <c r="O9" s="8"/>
      <c r="P9" s="8"/>
    </row>
  </sheetData>
  <mergeCells count="5">
    <mergeCell ref="A1:S1"/>
    <mergeCell ref="A2:A3"/>
    <mergeCell ref="B2:F2"/>
    <mergeCell ref="G2:K2"/>
    <mergeCell ref="L2:S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Q90"/>
  <sheetViews>
    <sheetView topLeftCell="A23" zoomScale="70" zoomScaleNormal="70" workbookViewId="0">
      <selection activeCell="K40" sqref="K40"/>
    </sheetView>
  </sheetViews>
  <sheetFormatPr defaultRowHeight="15"/>
  <cols>
    <col min="3" max="3" width="28.28515625" customWidth="1"/>
    <col min="4" max="4" width="19.5703125" customWidth="1"/>
    <col min="5" max="5" width="12" customWidth="1"/>
    <col min="6" max="6" width="27.140625" customWidth="1"/>
    <col min="7" max="7" width="14.85546875" customWidth="1"/>
    <col min="9" max="9" width="35.140625" customWidth="1"/>
    <col min="10" max="10" width="6.5703125" customWidth="1"/>
    <col min="11" max="11" width="30" customWidth="1"/>
    <col min="12" max="12" width="10.140625" customWidth="1"/>
  </cols>
  <sheetData>
    <row r="1" spans="1:10" ht="78.75">
      <c r="A1" s="22" t="s">
        <v>0</v>
      </c>
      <c r="B1" s="22" t="s">
        <v>21</v>
      </c>
      <c r="C1" s="22" t="s">
        <v>22</v>
      </c>
      <c r="D1" s="23" t="s">
        <v>23</v>
      </c>
      <c r="E1" s="22" t="s">
        <v>21</v>
      </c>
      <c r="F1" s="22" t="s">
        <v>22</v>
      </c>
      <c r="G1" s="23" t="s">
        <v>24</v>
      </c>
      <c r="H1" s="22" t="s">
        <v>21</v>
      </c>
      <c r="I1" s="22" t="s">
        <v>22</v>
      </c>
      <c r="J1" s="23" t="s">
        <v>25</v>
      </c>
    </row>
    <row r="2" spans="1:10" ht="15.75">
      <c r="A2" s="25"/>
      <c r="B2" s="26"/>
      <c r="C2" s="29" t="s">
        <v>26</v>
      </c>
      <c r="D2" s="29"/>
      <c r="E2" s="30"/>
      <c r="F2" s="30" t="s">
        <v>26</v>
      </c>
      <c r="G2" s="30"/>
      <c r="H2" s="31"/>
      <c r="I2" s="31" t="s">
        <v>26</v>
      </c>
      <c r="J2" s="28"/>
    </row>
    <row r="3" spans="1:10" ht="78.75">
      <c r="A3" s="25">
        <v>1</v>
      </c>
      <c r="B3" s="29">
        <v>1</v>
      </c>
      <c r="C3" s="90" t="s">
        <v>71</v>
      </c>
      <c r="D3" s="26">
        <v>4.47</v>
      </c>
      <c r="E3" s="30">
        <v>1</v>
      </c>
      <c r="F3" s="93" t="s">
        <v>70</v>
      </c>
      <c r="G3" s="27">
        <v>3.73</v>
      </c>
      <c r="H3" s="31">
        <v>1</v>
      </c>
      <c r="I3" s="95" t="s">
        <v>70</v>
      </c>
      <c r="J3" s="28">
        <v>4.87</v>
      </c>
    </row>
    <row r="4" spans="1:10" ht="93.75" customHeight="1">
      <c r="A4" s="25">
        <v>2</v>
      </c>
      <c r="B4" s="29">
        <v>2</v>
      </c>
      <c r="C4" s="90" t="s">
        <v>72</v>
      </c>
      <c r="D4" s="26">
        <v>4.47</v>
      </c>
      <c r="E4" s="30">
        <v>2</v>
      </c>
      <c r="F4" s="93" t="s">
        <v>69</v>
      </c>
      <c r="G4" s="27">
        <v>3.6</v>
      </c>
      <c r="H4" s="31">
        <v>2</v>
      </c>
      <c r="I4" s="95" t="s">
        <v>71</v>
      </c>
      <c r="J4" s="28">
        <v>4.79</v>
      </c>
    </row>
    <row r="5" spans="1:10" ht="78.75">
      <c r="A5" s="25">
        <v>3</v>
      </c>
      <c r="B5" s="29">
        <v>3</v>
      </c>
      <c r="C5" s="90" t="s">
        <v>70</v>
      </c>
      <c r="D5" s="26">
        <v>4.5599999999999996</v>
      </c>
      <c r="E5" s="30">
        <v>3</v>
      </c>
      <c r="F5" s="93" t="s">
        <v>72</v>
      </c>
      <c r="G5" s="27">
        <v>3.57</v>
      </c>
      <c r="H5" s="31">
        <v>3</v>
      </c>
      <c r="I5" s="95" t="s">
        <v>72</v>
      </c>
      <c r="J5" s="28">
        <v>4.71</v>
      </c>
    </row>
    <row r="6" spans="1:10" ht="63">
      <c r="A6" s="25">
        <v>4</v>
      </c>
      <c r="B6" s="29">
        <v>4</v>
      </c>
      <c r="C6" s="90" t="s">
        <v>69</v>
      </c>
      <c r="D6" s="26">
        <v>4.4400000000000004</v>
      </c>
      <c r="E6" s="30">
        <v>4</v>
      </c>
      <c r="F6" s="93" t="s">
        <v>71</v>
      </c>
      <c r="G6" s="27">
        <v>3.43</v>
      </c>
      <c r="H6" s="31">
        <v>4</v>
      </c>
      <c r="I6" s="95" t="s">
        <v>69</v>
      </c>
      <c r="J6" s="28">
        <v>4.67</v>
      </c>
    </row>
    <row r="7" spans="1:10" ht="63" customHeight="1">
      <c r="A7" s="25">
        <v>5</v>
      </c>
      <c r="B7" s="29">
        <v>5</v>
      </c>
      <c r="C7" s="91" t="s">
        <v>73</v>
      </c>
      <c r="D7" s="26">
        <v>4</v>
      </c>
      <c r="E7" s="30">
        <v>5</v>
      </c>
      <c r="F7" s="102" t="s">
        <v>73</v>
      </c>
      <c r="G7" s="27">
        <v>3</v>
      </c>
      <c r="H7" s="31">
        <v>5</v>
      </c>
      <c r="I7" s="106" t="s">
        <v>73</v>
      </c>
      <c r="J7" s="28">
        <v>4.21</v>
      </c>
    </row>
    <row r="8" spans="1:10" ht="15.75">
      <c r="A8" s="25"/>
      <c r="B8" s="29"/>
      <c r="C8" s="29" t="s">
        <v>14</v>
      </c>
      <c r="D8" s="29"/>
      <c r="E8" s="30"/>
      <c r="F8" s="30" t="s">
        <v>14</v>
      </c>
      <c r="G8" s="30"/>
      <c r="H8" s="31"/>
      <c r="I8" s="31" t="s">
        <v>27</v>
      </c>
      <c r="J8" s="28"/>
    </row>
    <row r="9" spans="1:10" ht="63">
      <c r="A9" s="25">
        <v>6</v>
      </c>
      <c r="B9" s="29">
        <v>1</v>
      </c>
      <c r="C9" s="90" t="s">
        <v>28</v>
      </c>
      <c r="D9" s="26">
        <v>4.75</v>
      </c>
      <c r="E9" s="30">
        <v>1</v>
      </c>
      <c r="F9" s="93" t="s">
        <v>28</v>
      </c>
      <c r="G9" s="27">
        <v>4.3600000000000003</v>
      </c>
      <c r="H9" s="31">
        <v>1</v>
      </c>
      <c r="I9" s="95" t="s">
        <v>29</v>
      </c>
      <c r="J9" s="28">
        <v>4.87</v>
      </c>
    </row>
    <row r="10" spans="1:10" ht="78.75">
      <c r="A10" s="25">
        <v>7</v>
      </c>
      <c r="B10" s="29">
        <v>2</v>
      </c>
      <c r="C10" s="90" t="s">
        <v>74</v>
      </c>
      <c r="D10" s="26">
        <v>4.75</v>
      </c>
      <c r="E10" s="30">
        <v>2</v>
      </c>
      <c r="F10" s="93" t="s">
        <v>74</v>
      </c>
      <c r="G10" s="103">
        <v>3.93</v>
      </c>
      <c r="H10" s="31">
        <v>2</v>
      </c>
      <c r="I10" s="95" t="s">
        <v>28</v>
      </c>
      <c r="J10" s="28">
        <v>4.8</v>
      </c>
    </row>
    <row r="11" spans="1:10" ht="47.25">
      <c r="A11" s="25">
        <v>8</v>
      </c>
      <c r="B11" s="29">
        <v>3</v>
      </c>
      <c r="C11" s="90" t="s">
        <v>29</v>
      </c>
      <c r="D11" s="26">
        <v>4.5599999999999996</v>
      </c>
      <c r="E11" s="30">
        <v>3</v>
      </c>
      <c r="F11" s="104" t="s">
        <v>29</v>
      </c>
      <c r="G11" s="105">
        <v>3.87</v>
      </c>
      <c r="H11" s="31">
        <v>3</v>
      </c>
      <c r="I11" s="95" t="s">
        <v>74</v>
      </c>
      <c r="J11" s="28">
        <v>4.8</v>
      </c>
    </row>
    <row r="12" spans="1:10" ht="126.75" customHeight="1">
      <c r="A12" s="25">
        <v>9</v>
      </c>
      <c r="B12" s="29">
        <v>4</v>
      </c>
      <c r="C12" s="90" t="s">
        <v>75</v>
      </c>
      <c r="D12" s="26">
        <v>4.4400000000000004</v>
      </c>
      <c r="E12" s="30">
        <v>4</v>
      </c>
      <c r="F12" s="104" t="s">
        <v>75</v>
      </c>
      <c r="G12" s="105">
        <v>3.73</v>
      </c>
      <c r="H12" s="31">
        <v>4</v>
      </c>
      <c r="I12" s="95" t="s">
        <v>75</v>
      </c>
      <c r="J12" s="28">
        <v>4.7300000000000004</v>
      </c>
    </row>
    <row r="13" spans="1:10" ht="84" customHeight="1">
      <c r="A13" s="25">
        <v>10</v>
      </c>
      <c r="B13" s="29">
        <v>5</v>
      </c>
      <c r="C13" s="90" t="s">
        <v>76</v>
      </c>
      <c r="D13" s="26">
        <v>3.94</v>
      </c>
      <c r="E13" s="30">
        <v>5</v>
      </c>
      <c r="F13" s="93" t="s">
        <v>76</v>
      </c>
      <c r="G13" s="27">
        <v>3.33</v>
      </c>
      <c r="H13" s="31">
        <v>5</v>
      </c>
      <c r="I13" s="95" t="s">
        <v>76</v>
      </c>
      <c r="J13" s="28">
        <v>3.93</v>
      </c>
    </row>
    <row r="14" spans="1:10" ht="15.75">
      <c r="A14" s="25"/>
      <c r="B14" s="29"/>
      <c r="C14" s="29" t="s">
        <v>15</v>
      </c>
      <c r="D14" s="29"/>
      <c r="E14" s="30"/>
      <c r="F14" s="30" t="s">
        <v>15</v>
      </c>
      <c r="G14" s="30"/>
      <c r="H14" s="31"/>
      <c r="I14" s="31" t="s">
        <v>15</v>
      </c>
      <c r="J14" s="28"/>
    </row>
    <row r="15" spans="1:10" ht="31.5">
      <c r="A15" s="25">
        <v>11</v>
      </c>
      <c r="B15" s="29">
        <v>1</v>
      </c>
      <c r="C15" s="90" t="s">
        <v>33</v>
      </c>
      <c r="D15" s="26">
        <v>4.75</v>
      </c>
      <c r="E15" s="30">
        <v>1</v>
      </c>
      <c r="F15" s="94" t="s">
        <v>31</v>
      </c>
      <c r="G15" s="27">
        <v>4.2699999999999996</v>
      </c>
      <c r="H15" s="31">
        <v>1</v>
      </c>
      <c r="I15" s="96" t="s">
        <v>31</v>
      </c>
      <c r="J15" s="28">
        <v>4.87</v>
      </c>
    </row>
    <row r="16" spans="1:10" ht="31.5">
      <c r="A16" s="25">
        <v>12</v>
      </c>
      <c r="B16" s="29">
        <v>2</v>
      </c>
      <c r="C16" s="92" t="s">
        <v>31</v>
      </c>
      <c r="D16" s="32">
        <v>4.75</v>
      </c>
      <c r="E16" s="52">
        <v>2</v>
      </c>
      <c r="F16" s="94" t="s">
        <v>37</v>
      </c>
      <c r="G16" s="27">
        <v>4.2699999999999996</v>
      </c>
      <c r="H16" s="31">
        <v>2</v>
      </c>
      <c r="I16" s="95" t="s">
        <v>34</v>
      </c>
      <c r="J16" s="28">
        <v>4.87</v>
      </c>
    </row>
    <row r="17" spans="1:13" ht="63">
      <c r="A17" s="25">
        <v>13</v>
      </c>
      <c r="B17" s="29">
        <v>3</v>
      </c>
      <c r="C17" s="90" t="s">
        <v>32</v>
      </c>
      <c r="D17" s="26">
        <v>4.75</v>
      </c>
      <c r="E17" s="30">
        <v>3</v>
      </c>
      <c r="F17" s="93" t="s">
        <v>33</v>
      </c>
      <c r="G17" s="27">
        <v>4.13</v>
      </c>
      <c r="H17" s="31">
        <v>3</v>
      </c>
      <c r="I17" s="95" t="s">
        <v>36</v>
      </c>
      <c r="J17" s="28">
        <v>4.8</v>
      </c>
    </row>
    <row r="18" spans="1:13" ht="47.25">
      <c r="A18" s="25">
        <v>14</v>
      </c>
      <c r="B18" s="29">
        <v>4</v>
      </c>
      <c r="C18" s="90" t="s">
        <v>34</v>
      </c>
      <c r="D18" s="26">
        <v>4.62</v>
      </c>
      <c r="E18" s="30">
        <v>4</v>
      </c>
      <c r="F18" s="93" t="s">
        <v>35</v>
      </c>
      <c r="G18" s="27">
        <v>4.13</v>
      </c>
      <c r="H18" s="31">
        <v>4</v>
      </c>
      <c r="I18" s="95" t="s">
        <v>32</v>
      </c>
      <c r="J18" s="28">
        <v>4.67</v>
      </c>
    </row>
    <row r="19" spans="1:13" ht="63">
      <c r="A19" s="25">
        <v>15</v>
      </c>
      <c r="B19" s="29">
        <v>5</v>
      </c>
      <c r="C19" s="90" t="s">
        <v>36</v>
      </c>
      <c r="D19" s="26">
        <v>4.5599999999999996</v>
      </c>
      <c r="E19" s="30">
        <v>5</v>
      </c>
      <c r="F19" s="93" t="s">
        <v>32</v>
      </c>
      <c r="G19" s="27">
        <v>4.07</v>
      </c>
      <c r="H19" s="31">
        <v>5</v>
      </c>
      <c r="I19" s="95" t="s">
        <v>33</v>
      </c>
      <c r="J19" s="28">
        <v>4.53</v>
      </c>
    </row>
    <row r="20" spans="1:13" ht="47.25">
      <c r="A20" s="25">
        <v>16</v>
      </c>
      <c r="B20" s="29">
        <v>6</v>
      </c>
      <c r="C20" s="90" t="s">
        <v>30</v>
      </c>
      <c r="D20" s="26">
        <v>4.5</v>
      </c>
      <c r="E20" s="30">
        <v>6</v>
      </c>
      <c r="F20" s="93" t="s">
        <v>36</v>
      </c>
      <c r="G20" s="27">
        <v>4</v>
      </c>
      <c r="H20" s="31">
        <v>6</v>
      </c>
      <c r="I20" s="95" t="s">
        <v>35</v>
      </c>
      <c r="J20" s="28">
        <v>4.33</v>
      </c>
    </row>
    <row r="21" spans="1:13" ht="47.25">
      <c r="A21" s="25">
        <v>17</v>
      </c>
      <c r="B21" s="29">
        <v>7</v>
      </c>
      <c r="C21" s="90" t="s">
        <v>35</v>
      </c>
      <c r="D21" s="26">
        <v>4.4400000000000004</v>
      </c>
      <c r="E21" s="30">
        <v>7</v>
      </c>
      <c r="F21" s="93" t="s">
        <v>34</v>
      </c>
      <c r="G21" s="27">
        <v>3.87</v>
      </c>
      <c r="H21" s="31">
        <v>7</v>
      </c>
      <c r="I21" s="96" t="s">
        <v>37</v>
      </c>
      <c r="J21" s="28">
        <v>4.2699999999999996</v>
      </c>
    </row>
    <row r="22" spans="1:13" ht="47.25">
      <c r="A22" s="25">
        <v>18</v>
      </c>
      <c r="B22" s="29">
        <v>8</v>
      </c>
      <c r="C22" s="101" t="s">
        <v>37</v>
      </c>
      <c r="D22" s="26">
        <v>4.4400000000000004</v>
      </c>
      <c r="E22" s="30">
        <v>8</v>
      </c>
      <c r="F22" s="93" t="s">
        <v>38</v>
      </c>
      <c r="G22" s="27">
        <v>3.47</v>
      </c>
      <c r="H22" s="31">
        <v>8</v>
      </c>
      <c r="I22" s="95" t="s">
        <v>30</v>
      </c>
      <c r="J22" s="28">
        <v>4.13</v>
      </c>
    </row>
    <row r="24" spans="1:13" ht="20.25">
      <c r="B24" s="35"/>
      <c r="C24" s="122" t="s">
        <v>39</v>
      </c>
      <c r="D24" s="122"/>
      <c r="E24" s="122"/>
      <c r="F24" s="38"/>
      <c r="G24" s="35"/>
      <c r="H24" s="35"/>
      <c r="I24" s="35"/>
      <c r="J24" s="35"/>
    </row>
    <row r="25" spans="1:13" ht="48.75" customHeight="1" thickBot="1">
      <c r="C25" s="36" t="s">
        <v>22</v>
      </c>
      <c r="D25" s="34" t="s">
        <v>40</v>
      </c>
      <c r="E25" s="37" t="s">
        <v>41</v>
      </c>
      <c r="F25" s="39"/>
      <c r="G25" s="69"/>
      <c r="H25" s="69"/>
      <c r="J25" s="53"/>
    </row>
    <row r="26" spans="1:13" ht="64.5">
      <c r="C26" s="121" t="s">
        <v>26</v>
      </c>
      <c r="D26" s="121"/>
      <c r="E26" s="121"/>
      <c r="F26" s="66"/>
      <c r="G26" s="67" t="s">
        <v>52</v>
      </c>
      <c r="H26" s="68" t="s">
        <v>53</v>
      </c>
      <c r="I26" s="109" t="s">
        <v>40</v>
      </c>
      <c r="J26" s="109"/>
      <c r="K26" s="109" t="s">
        <v>41</v>
      </c>
      <c r="L26" s="108"/>
      <c r="M26" s="55"/>
    </row>
    <row r="27" spans="1:13" ht="78.75">
      <c r="C27" s="95" t="s">
        <v>70</v>
      </c>
      <c r="D27" s="28">
        <v>4.87</v>
      </c>
      <c r="E27" s="42">
        <f>G3-D5</f>
        <v>-0.82999999999999963</v>
      </c>
      <c r="F27" s="41"/>
      <c r="G27" s="28">
        <v>4.87</v>
      </c>
      <c r="H27" s="42">
        <v>-0.83</v>
      </c>
      <c r="I27" s="43"/>
      <c r="J27" s="43"/>
      <c r="K27" s="43"/>
      <c r="L27" s="43"/>
      <c r="M27" s="56"/>
    </row>
    <row r="28" spans="1:13" ht="47.25">
      <c r="C28" s="95" t="s">
        <v>71</v>
      </c>
      <c r="D28" s="28">
        <v>4.79</v>
      </c>
      <c r="E28" s="42">
        <f>G6-D3</f>
        <v>-1.0399999999999996</v>
      </c>
      <c r="F28" s="41"/>
      <c r="G28" s="28">
        <v>4.79</v>
      </c>
      <c r="H28" s="42">
        <v>-1.04</v>
      </c>
      <c r="I28" s="110" t="s">
        <v>4</v>
      </c>
      <c r="J28" s="110">
        <v>4.602777777777777</v>
      </c>
      <c r="K28" s="110" t="s">
        <v>4</v>
      </c>
      <c r="L28" s="110">
        <v>-0.69055555555555548</v>
      </c>
      <c r="M28" s="56"/>
    </row>
    <row r="29" spans="1:13" ht="47.25">
      <c r="C29" s="95" t="s">
        <v>72</v>
      </c>
      <c r="D29" s="28">
        <v>4.71</v>
      </c>
      <c r="E29" s="42">
        <f>G5-D4</f>
        <v>-0.89999999999999991</v>
      </c>
      <c r="F29" s="41"/>
      <c r="G29" s="28">
        <v>4.71</v>
      </c>
      <c r="H29" s="42">
        <v>-0.9</v>
      </c>
      <c r="I29" s="43" t="s">
        <v>42</v>
      </c>
      <c r="J29" s="43">
        <v>6.9896307679025174E-2</v>
      </c>
      <c r="K29" s="43" t="s">
        <v>42</v>
      </c>
      <c r="L29" s="43">
        <v>5.769240172794611E-2</v>
      </c>
      <c r="M29" s="56"/>
    </row>
    <row r="30" spans="1:13" ht="63">
      <c r="C30" s="95" t="s">
        <v>69</v>
      </c>
      <c r="D30" s="28">
        <v>4.67</v>
      </c>
      <c r="E30" s="42">
        <f>G4-D6</f>
        <v>-0.8400000000000003</v>
      </c>
      <c r="F30" s="41"/>
      <c r="G30" s="28">
        <v>4.67</v>
      </c>
      <c r="H30" s="42">
        <v>-0.84</v>
      </c>
      <c r="I30" s="43" t="s">
        <v>43</v>
      </c>
      <c r="J30" s="43">
        <v>4.7200000000000006</v>
      </c>
      <c r="K30" s="43" t="s">
        <v>43</v>
      </c>
      <c r="L30" s="43">
        <v>-0.7</v>
      </c>
      <c r="M30" s="56"/>
    </row>
    <row r="31" spans="1:13" ht="78.75">
      <c r="C31" s="106" t="s">
        <v>73</v>
      </c>
      <c r="D31" s="28">
        <v>4.21</v>
      </c>
      <c r="E31" s="42">
        <f>G7-D7</f>
        <v>-1</v>
      </c>
      <c r="F31" s="41"/>
      <c r="G31" s="28">
        <v>4.21</v>
      </c>
      <c r="H31" s="42">
        <v>-1</v>
      </c>
      <c r="I31" s="43" t="s">
        <v>7</v>
      </c>
      <c r="J31" s="43">
        <v>4.87</v>
      </c>
      <c r="K31" s="43" t="s">
        <v>7</v>
      </c>
      <c r="L31" s="43" t="e">
        <v>#N/A</v>
      </c>
      <c r="M31" s="56"/>
    </row>
    <row r="32" spans="1:13" ht="15.75">
      <c r="C32" s="121" t="s">
        <v>27</v>
      </c>
      <c r="D32" s="121"/>
      <c r="E32" s="121"/>
      <c r="F32" s="40"/>
      <c r="G32" s="28">
        <v>4.87</v>
      </c>
      <c r="H32" s="42">
        <v>-0.69</v>
      </c>
      <c r="I32" s="43" t="s">
        <v>44</v>
      </c>
      <c r="J32" s="43">
        <v>0.29654491883844031</v>
      </c>
      <c r="K32" s="43" t="s">
        <v>44</v>
      </c>
      <c r="L32" s="43">
        <v>0.2447681309086151</v>
      </c>
      <c r="M32" s="56"/>
    </row>
    <row r="33" spans="3:17" ht="47.25">
      <c r="C33" s="95" t="s">
        <v>29</v>
      </c>
      <c r="D33" s="28">
        <v>4.87</v>
      </c>
      <c r="E33" s="42">
        <f>G11-D11</f>
        <v>-0.6899999999999995</v>
      </c>
      <c r="F33" s="41"/>
      <c r="G33" s="28">
        <v>4.8</v>
      </c>
      <c r="H33" s="42">
        <v>-0.39</v>
      </c>
      <c r="I33" s="43" t="s">
        <v>45</v>
      </c>
      <c r="J33" s="43">
        <v>8.7938888888897157E-2</v>
      </c>
      <c r="K33" s="43" t="s">
        <v>45</v>
      </c>
      <c r="L33" s="43">
        <v>5.9911437908496935E-2</v>
      </c>
      <c r="M33" s="56"/>
    </row>
    <row r="34" spans="3:17" ht="63">
      <c r="C34" s="95" t="s">
        <v>28</v>
      </c>
      <c r="D34" s="28">
        <v>4.8</v>
      </c>
      <c r="E34" s="42">
        <f>G9-D9</f>
        <v>-0.38999999999999968</v>
      </c>
      <c r="F34" s="41"/>
      <c r="G34" s="28">
        <v>4.8</v>
      </c>
      <c r="H34" s="42">
        <v>-0.82</v>
      </c>
      <c r="I34" s="43" t="s">
        <v>46</v>
      </c>
      <c r="J34" s="43">
        <v>-0.11071208665038812</v>
      </c>
      <c r="K34" s="43" t="s">
        <v>46</v>
      </c>
      <c r="L34" s="43">
        <v>-0.2184164379535547</v>
      </c>
      <c r="M34" s="56"/>
    </row>
    <row r="35" spans="3:17" ht="63">
      <c r="C35" s="95" t="s">
        <v>74</v>
      </c>
      <c r="D35" s="28">
        <v>4.8</v>
      </c>
      <c r="E35" s="42">
        <f>G10-D10</f>
        <v>-0.81999999999999984</v>
      </c>
      <c r="F35" s="41"/>
      <c r="G35" s="28">
        <v>4.7300000000000004</v>
      </c>
      <c r="H35" s="42">
        <v>-0.71</v>
      </c>
      <c r="I35" s="43" t="s">
        <v>47</v>
      </c>
      <c r="J35" s="43">
        <v>-1.0620618387755707</v>
      </c>
      <c r="K35" s="43" t="s">
        <v>47</v>
      </c>
      <c r="L35" s="43">
        <v>0.48160037089216534</v>
      </c>
      <c r="M35" s="56"/>
    </row>
    <row r="36" spans="3:17" ht="126">
      <c r="C36" s="95" t="s">
        <v>75</v>
      </c>
      <c r="D36" s="28">
        <v>4.7300000000000004</v>
      </c>
      <c r="E36" s="42">
        <f>G12-D12</f>
        <v>-0.71000000000000041</v>
      </c>
      <c r="F36" s="41"/>
      <c r="G36" s="28">
        <v>3.93</v>
      </c>
      <c r="H36" s="42">
        <v>-0.61</v>
      </c>
      <c r="I36" s="43" t="s">
        <v>48</v>
      </c>
      <c r="J36" s="43">
        <v>0.94</v>
      </c>
      <c r="K36" s="43" t="s">
        <v>48</v>
      </c>
      <c r="L36" s="43">
        <v>0.87</v>
      </c>
      <c r="M36" s="56"/>
    </row>
    <row r="37" spans="3:17" ht="78.75">
      <c r="C37" s="95" t="s">
        <v>76</v>
      </c>
      <c r="D37" s="28">
        <v>3.93</v>
      </c>
      <c r="E37" s="42">
        <f>G13-D13</f>
        <v>-0.60999999999999988</v>
      </c>
      <c r="F37" s="41"/>
      <c r="G37" s="28">
        <v>4.87</v>
      </c>
      <c r="H37" s="42">
        <v>-0.48</v>
      </c>
      <c r="I37" s="110" t="s">
        <v>49</v>
      </c>
      <c r="J37" s="110">
        <v>3.93</v>
      </c>
      <c r="K37" s="110" t="s">
        <v>49</v>
      </c>
      <c r="L37" s="110">
        <v>-1.04</v>
      </c>
      <c r="M37" s="57"/>
      <c r="N37" s="54"/>
    </row>
    <row r="38" spans="3:17" ht="15.75">
      <c r="C38" s="121" t="s">
        <v>15</v>
      </c>
      <c r="D38" s="121"/>
      <c r="E38" s="121"/>
      <c r="F38" s="40"/>
      <c r="G38" s="28">
        <v>4.87</v>
      </c>
      <c r="H38" s="42">
        <v>-0.75</v>
      </c>
      <c r="I38" s="110" t="s">
        <v>50</v>
      </c>
      <c r="J38" s="110">
        <v>4.87</v>
      </c>
      <c r="K38" s="110" t="s">
        <v>50</v>
      </c>
      <c r="L38" s="110">
        <v>-0.17</v>
      </c>
      <c r="M38" s="58"/>
      <c r="N38" s="43"/>
    </row>
    <row r="39" spans="3:17" ht="15.75">
      <c r="C39" s="96" t="s">
        <v>31</v>
      </c>
      <c r="D39" s="28">
        <v>4.87</v>
      </c>
      <c r="E39" s="42">
        <f>G15-D16</f>
        <v>-0.48000000000000043</v>
      </c>
      <c r="F39" s="41"/>
      <c r="G39" s="28">
        <v>4.8</v>
      </c>
      <c r="H39" s="42">
        <v>-0.56000000000000005</v>
      </c>
      <c r="I39" s="43" t="s">
        <v>3</v>
      </c>
      <c r="J39" s="43">
        <v>82.84999999999998</v>
      </c>
      <c r="K39" s="43" t="s">
        <v>3</v>
      </c>
      <c r="L39" s="43">
        <v>-12.429999999999998</v>
      </c>
      <c r="M39" s="58"/>
      <c r="N39" s="43"/>
    </row>
    <row r="40" spans="3:17" ht="32.25" thickBot="1">
      <c r="C40" s="95" t="s">
        <v>34</v>
      </c>
      <c r="D40" s="28">
        <v>4.87</v>
      </c>
      <c r="E40" s="42">
        <f>G21-D18</f>
        <v>-0.75</v>
      </c>
      <c r="F40" s="41"/>
      <c r="G40" s="28">
        <v>4.67</v>
      </c>
      <c r="H40" s="42">
        <v>-0.68</v>
      </c>
      <c r="I40" s="107" t="s">
        <v>51</v>
      </c>
      <c r="J40" s="107">
        <v>18</v>
      </c>
      <c r="K40" s="107" t="s">
        <v>51</v>
      </c>
      <c r="L40" s="107">
        <v>18</v>
      </c>
      <c r="M40" s="58"/>
      <c r="N40" s="43"/>
    </row>
    <row r="41" spans="3:17" ht="48" thickBot="1">
      <c r="C41" s="95" t="s">
        <v>36</v>
      </c>
      <c r="D41" s="28">
        <v>4.8</v>
      </c>
      <c r="E41" s="42">
        <f>G20-D19</f>
        <v>-0.55999999999999961</v>
      </c>
      <c r="F41" s="41"/>
      <c r="G41" s="28">
        <v>4.53</v>
      </c>
      <c r="H41" s="42">
        <v>-0.62</v>
      </c>
      <c r="I41" s="65"/>
      <c r="J41" s="59"/>
      <c r="K41" s="65"/>
      <c r="L41" s="59"/>
      <c r="M41" s="60"/>
    </row>
    <row r="42" spans="3:17" ht="63">
      <c r="C42" s="95" t="s">
        <v>32</v>
      </c>
      <c r="D42" s="28">
        <v>4.67</v>
      </c>
      <c r="E42" s="42">
        <f>G19-D17</f>
        <v>-0.67999999999999972</v>
      </c>
      <c r="F42" s="61"/>
      <c r="G42" s="28">
        <v>4.33</v>
      </c>
      <c r="H42" s="64">
        <v>-0.31</v>
      </c>
      <c r="I42" s="54"/>
      <c r="J42" s="54"/>
      <c r="K42" s="54"/>
      <c r="L42" s="54"/>
      <c r="M42" s="54"/>
      <c r="N42" s="54"/>
      <c r="O42" s="54"/>
      <c r="P42" s="54"/>
      <c r="Q42" s="54"/>
    </row>
    <row r="43" spans="3:17" ht="31.5">
      <c r="C43" s="95" t="s">
        <v>33</v>
      </c>
      <c r="D43" s="28">
        <v>4.53</v>
      </c>
      <c r="E43" s="42">
        <f>G17-D15</f>
        <v>-0.62000000000000011</v>
      </c>
      <c r="F43" s="61"/>
      <c r="G43" s="28">
        <v>4.2699999999999996</v>
      </c>
      <c r="H43" s="62">
        <v>-0.17</v>
      </c>
      <c r="I43" s="43"/>
      <c r="J43" s="43"/>
      <c r="K43" s="43"/>
      <c r="L43" s="43"/>
      <c r="M43" s="43"/>
      <c r="N43" s="43"/>
      <c r="O43" s="43"/>
      <c r="P43" s="43"/>
      <c r="Q43" s="43"/>
    </row>
    <row r="44" spans="3:17" ht="48" thickBot="1">
      <c r="C44" s="95" t="s">
        <v>35</v>
      </c>
      <c r="D44" s="28">
        <v>4.33</v>
      </c>
      <c r="E44" s="42">
        <f>G18-D21</f>
        <v>-0.3100000000000005</v>
      </c>
      <c r="F44" s="61"/>
      <c r="G44" s="28">
        <v>4.13</v>
      </c>
      <c r="H44" s="63">
        <v>-1.03</v>
      </c>
      <c r="I44" s="43"/>
      <c r="J44" s="43"/>
      <c r="K44" s="43"/>
      <c r="L44" s="43"/>
      <c r="M44" s="43"/>
      <c r="N44" s="43"/>
      <c r="O44" s="43"/>
      <c r="P44" s="43"/>
      <c r="Q44" s="43"/>
    </row>
    <row r="45" spans="3:17" ht="15.75">
      <c r="C45" s="96" t="s">
        <v>37</v>
      </c>
      <c r="D45" s="28">
        <v>4.2699999999999996</v>
      </c>
      <c r="E45" s="42">
        <f>G16-D22</f>
        <v>-0.17000000000000082</v>
      </c>
      <c r="F45" s="41"/>
      <c r="H45" s="53"/>
      <c r="I45" s="98"/>
      <c r="J45" s="98"/>
      <c r="K45" s="98"/>
    </row>
    <row r="46" spans="3:17" ht="47.25">
      <c r="C46" s="95" t="s">
        <v>30</v>
      </c>
      <c r="D46" s="28">
        <v>4.13</v>
      </c>
      <c r="E46" s="42">
        <f>G22-D20</f>
        <v>-1.0299999999999998</v>
      </c>
      <c r="F46" s="41"/>
      <c r="H46" s="53"/>
      <c r="I46" s="100"/>
      <c r="J46" s="100"/>
      <c r="K46" s="98"/>
    </row>
    <row r="47" spans="3:17" ht="15.75">
      <c r="H47" s="53"/>
      <c r="I47" s="43"/>
      <c r="J47" s="43"/>
      <c r="K47" s="98"/>
    </row>
    <row r="48" spans="3:17">
      <c r="I48" s="43"/>
      <c r="J48" s="43"/>
      <c r="K48" s="98"/>
    </row>
    <row r="49" spans="1:11">
      <c r="C49" s="50"/>
      <c r="I49" s="43"/>
      <c r="J49" s="43"/>
    </row>
    <row r="50" spans="1:11" ht="15.75">
      <c r="A50" s="98"/>
      <c r="B50" s="98"/>
      <c r="C50" s="53"/>
      <c r="D50" s="98"/>
      <c r="E50" s="98"/>
      <c r="F50" s="98"/>
      <c r="G50" s="98"/>
      <c r="H50" s="98"/>
      <c r="I50" s="43"/>
      <c r="J50" s="43"/>
      <c r="K50" s="98"/>
    </row>
    <row r="51" spans="1:11" ht="15.75">
      <c r="A51" s="98"/>
      <c r="B51" s="98"/>
      <c r="C51" s="53"/>
      <c r="D51" s="98"/>
      <c r="E51" s="98"/>
      <c r="F51" s="98"/>
      <c r="G51" s="98"/>
      <c r="H51" s="98"/>
      <c r="I51" s="43"/>
      <c r="J51" s="43"/>
      <c r="K51" s="98"/>
    </row>
    <row r="52" spans="1:11" ht="15.75">
      <c r="A52" s="98"/>
      <c r="B52" s="98"/>
      <c r="C52" s="53"/>
      <c r="D52" s="98"/>
      <c r="E52" s="98"/>
      <c r="F52" s="98"/>
      <c r="G52" s="98"/>
      <c r="H52" s="98"/>
      <c r="I52" s="43"/>
      <c r="J52" s="43"/>
      <c r="K52" s="98"/>
    </row>
    <row r="53" spans="1:11" ht="15.75">
      <c r="A53" s="98"/>
      <c r="B53" s="98"/>
      <c r="C53" s="53"/>
      <c r="D53" s="98"/>
      <c r="E53" s="98"/>
      <c r="F53" s="98"/>
      <c r="G53" s="98"/>
      <c r="H53" s="98"/>
      <c r="I53" s="43"/>
      <c r="J53" s="43"/>
      <c r="K53" s="98"/>
    </row>
    <row r="54" spans="1:11" ht="15.75">
      <c r="A54" s="98"/>
      <c r="B54" s="98"/>
      <c r="C54" s="53"/>
      <c r="D54" s="98"/>
      <c r="E54" s="98"/>
      <c r="F54" s="98"/>
      <c r="G54" s="98"/>
      <c r="H54" s="98"/>
      <c r="I54" s="43"/>
      <c r="J54" s="43"/>
      <c r="K54" s="98"/>
    </row>
    <row r="55" spans="1:11" ht="15.75">
      <c r="A55" s="98"/>
      <c r="B55" s="98"/>
      <c r="C55" s="53"/>
      <c r="D55" s="98"/>
      <c r="E55" s="98"/>
      <c r="F55" s="98"/>
      <c r="G55" s="98"/>
      <c r="H55" s="98"/>
      <c r="I55" s="43"/>
      <c r="J55" s="43"/>
      <c r="K55" s="98"/>
    </row>
    <row r="56" spans="1:11" ht="15.75">
      <c r="A56" s="98"/>
      <c r="B56" s="98"/>
      <c r="C56" s="53"/>
      <c r="D56" s="98"/>
      <c r="E56" s="98"/>
      <c r="F56" s="98"/>
      <c r="G56" s="98"/>
      <c r="H56" s="98"/>
      <c r="I56" s="43"/>
      <c r="J56" s="43"/>
      <c r="K56" s="98"/>
    </row>
    <row r="57" spans="1:11" ht="15.75">
      <c r="A57" s="98"/>
      <c r="B57" s="98"/>
      <c r="C57" s="53"/>
      <c r="D57" s="98"/>
      <c r="E57" s="98"/>
      <c r="F57" s="98"/>
      <c r="G57" s="98"/>
      <c r="H57" s="98"/>
      <c r="I57" s="43"/>
      <c r="J57" s="43"/>
      <c r="K57" s="98"/>
    </row>
    <row r="58" spans="1:11" ht="15.75">
      <c r="A58" s="98"/>
      <c r="B58" s="98"/>
      <c r="C58" s="53"/>
      <c r="D58" s="98"/>
      <c r="E58" s="98"/>
      <c r="F58" s="98"/>
      <c r="G58" s="98"/>
      <c r="H58" s="98"/>
      <c r="I58" s="43"/>
      <c r="J58" s="43"/>
      <c r="K58" s="98"/>
    </row>
    <row r="59" spans="1:11" ht="15.75">
      <c r="A59" s="98"/>
      <c r="B59" s="98"/>
      <c r="C59" s="53"/>
      <c r="D59" s="98"/>
      <c r="E59" s="98"/>
      <c r="F59" s="98"/>
      <c r="G59" s="98"/>
      <c r="H59" s="98"/>
      <c r="I59" s="43"/>
      <c r="J59" s="43"/>
      <c r="K59" s="98"/>
    </row>
    <row r="60" spans="1:11" ht="15.75">
      <c r="A60" s="98"/>
      <c r="B60" s="98"/>
      <c r="C60" s="53"/>
      <c r="D60" s="98"/>
      <c r="E60" s="98"/>
      <c r="F60" s="98"/>
      <c r="G60" s="98"/>
      <c r="H60" s="98"/>
      <c r="I60" s="43"/>
      <c r="J60" s="43"/>
      <c r="K60" s="98"/>
    </row>
    <row r="61" spans="1:11" ht="15.75">
      <c r="A61" s="98"/>
      <c r="B61" s="98"/>
      <c r="C61" s="53"/>
      <c r="D61" s="98"/>
      <c r="E61" s="98"/>
      <c r="F61" s="98"/>
      <c r="G61" s="98"/>
      <c r="H61" s="98"/>
      <c r="I61" s="98"/>
      <c r="J61" s="98"/>
      <c r="K61" s="98"/>
    </row>
    <row r="62" spans="1:11" ht="15.75">
      <c r="A62" s="98"/>
      <c r="B62" s="98"/>
      <c r="C62" s="53"/>
      <c r="D62" s="98"/>
      <c r="E62" s="98"/>
      <c r="F62" s="98"/>
      <c r="G62" s="98"/>
      <c r="H62" s="98"/>
      <c r="I62" s="98"/>
      <c r="J62" s="98"/>
      <c r="K62" s="98"/>
    </row>
    <row r="63" spans="1:11" ht="15.75">
      <c r="A63" s="98"/>
      <c r="B63" s="98"/>
      <c r="C63" s="53"/>
      <c r="D63" s="98"/>
      <c r="E63" s="98"/>
      <c r="F63" s="98"/>
      <c r="G63" s="98"/>
      <c r="H63" s="98"/>
      <c r="I63" s="98"/>
      <c r="J63" s="98"/>
      <c r="K63" s="98"/>
    </row>
    <row r="64" spans="1:11" ht="15.75">
      <c r="A64" s="98"/>
      <c r="B64" s="98"/>
      <c r="C64" s="53"/>
      <c r="D64" s="98"/>
      <c r="E64" s="98"/>
      <c r="F64" s="98"/>
      <c r="G64" s="98"/>
      <c r="H64" s="98"/>
      <c r="I64" s="98"/>
      <c r="J64" s="98"/>
      <c r="K64" s="98"/>
    </row>
    <row r="65" spans="1:11" ht="15.75">
      <c r="A65" s="98"/>
      <c r="B65" s="98"/>
      <c r="C65" s="53"/>
      <c r="D65" s="98"/>
      <c r="E65" s="98"/>
      <c r="F65" s="98"/>
      <c r="G65" s="98"/>
      <c r="H65" s="98"/>
      <c r="I65" s="98"/>
      <c r="J65" s="98"/>
      <c r="K65" s="98"/>
    </row>
    <row r="66" spans="1:11" ht="15.75">
      <c r="A66" s="98"/>
      <c r="B66" s="98"/>
      <c r="C66" s="53"/>
      <c r="D66" s="98"/>
      <c r="E66" s="98"/>
      <c r="F66" s="98"/>
      <c r="G66" s="98"/>
      <c r="H66" s="98"/>
      <c r="I66" s="98"/>
      <c r="J66" s="98"/>
      <c r="K66" s="98"/>
    </row>
    <row r="67" spans="1:11" ht="15.75">
      <c r="A67" s="98"/>
      <c r="B67" s="98"/>
      <c r="C67" s="53"/>
      <c r="D67" s="98"/>
      <c r="E67" s="98"/>
      <c r="F67" s="98"/>
      <c r="G67" s="98"/>
      <c r="H67" s="98"/>
      <c r="I67" s="98"/>
      <c r="J67" s="98"/>
      <c r="K67" s="98"/>
    </row>
    <row r="68" spans="1:1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</row>
    <row r="70" spans="1:11" ht="21">
      <c r="A70" s="98"/>
      <c r="B70" s="98"/>
      <c r="C70" s="99"/>
      <c r="D70" s="99"/>
      <c r="E70" s="99"/>
      <c r="F70" s="99"/>
      <c r="G70" s="98"/>
      <c r="H70" s="98"/>
      <c r="I70" s="98"/>
      <c r="J70" s="98"/>
      <c r="K70" s="98"/>
    </row>
    <row r="71" spans="1:11" ht="21">
      <c r="A71" s="98"/>
      <c r="B71" s="98"/>
      <c r="C71" s="97"/>
      <c r="D71" s="97"/>
      <c r="E71" s="97"/>
      <c r="F71" s="97"/>
      <c r="G71" s="98"/>
      <c r="H71" s="98"/>
      <c r="I71" s="98"/>
      <c r="J71" s="98"/>
      <c r="K71" s="98"/>
    </row>
    <row r="72" spans="1:11" ht="21">
      <c r="A72" s="98"/>
      <c r="B72" s="98"/>
      <c r="C72" s="97"/>
      <c r="D72" s="97"/>
      <c r="E72" s="97"/>
      <c r="F72" s="97"/>
      <c r="G72" s="98"/>
      <c r="H72" s="98"/>
      <c r="I72" s="98"/>
      <c r="J72" s="98"/>
      <c r="K72" s="98"/>
    </row>
    <row r="73" spans="1:11" ht="21">
      <c r="A73" s="98"/>
      <c r="B73" s="98"/>
      <c r="C73" s="97"/>
      <c r="D73" s="97"/>
      <c r="E73" s="97"/>
      <c r="F73" s="97"/>
      <c r="G73" s="98"/>
      <c r="H73" s="98"/>
      <c r="I73" s="98"/>
      <c r="J73" s="98"/>
      <c r="K73" s="98"/>
    </row>
    <row r="74" spans="1:11" ht="21">
      <c r="A74" s="98"/>
      <c r="B74" s="98"/>
      <c r="C74" s="97"/>
      <c r="D74" s="97"/>
      <c r="E74" s="97"/>
      <c r="F74" s="97"/>
      <c r="G74" s="98"/>
      <c r="H74" s="98"/>
      <c r="I74" s="98"/>
      <c r="J74" s="98"/>
      <c r="K74" s="98"/>
    </row>
    <row r="75" spans="1:11" ht="21">
      <c r="A75" s="98"/>
      <c r="B75" s="98"/>
      <c r="C75" s="97"/>
      <c r="D75" s="97"/>
      <c r="E75" s="97"/>
      <c r="F75" s="97"/>
      <c r="G75" s="98"/>
      <c r="H75" s="98"/>
      <c r="I75" s="98"/>
      <c r="J75" s="98"/>
      <c r="K75" s="98"/>
    </row>
    <row r="76" spans="1:11" ht="21">
      <c r="C76" s="97"/>
      <c r="D76" s="97"/>
      <c r="E76" s="97"/>
      <c r="F76" s="97"/>
    </row>
    <row r="77" spans="1:11" ht="21">
      <c r="C77" s="97"/>
      <c r="D77" s="97"/>
      <c r="E77" s="97"/>
      <c r="F77" s="97"/>
    </row>
    <row r="78" spans="1:11" ht="21">
      <c r="C78" s="97"/>
      <c r="D78" s="97"/>
      <c r="E78" s="97"/>
      <c r="F78" s="97"/>
    </row>
    <row r="79" spans="1:11" ht="21">
      <c r="C79" s="97"/>
      <c r="D79" s="97"/>
      <c r="E79" s="97"/>
      <c r="F79" s="97"/>
    </row>
    <row r="80" spans="1:11" ht="21">
      <c r="C80" s="97"/>
      <c r="D80" s="97"/>
      <c r="E80" s="97"/>
      <c r="F80" s="97"/>
    </row>
    <row r="81" spans="3:7" ht="21">
      <c r="C81" s="97"/>
      <c r="D81" s="97"/>
      <c r="E81" s="97"/>
      <c r="F81" s="97"/>
    </row>
    <row r="82" spans="3:7" ht="21">
      <c r="C82" s="97"/>
      <c r="D82" s="97"/>
      <c r="E82" s="97"/>
      <c r="F82" s="97"/>
      <c r="G82" s="98"/>
    </row>
    <row r="83" spans="3:7" ht="21">
      <c r="C83" s="97"/>
      <c r="D83" s="97"/>
      <c r="E83" s="97"/>
      <c r="F83" s="97"/>
      <c r="G83" s="98"/>
    </row>
    <row r="84" spans="3:7" ht="21">
      <c r="C84" s="97"/>
      <c r="D84" s="97"/>
      <c r="E84" s="97"/>
      <c r="F84" s="97"/>
      <c r="G84" s="98"/>
    </row>
    <row r="85" spans="3:7">
      <c r="C85" s="98"/>
      <c r="D85" s="98"/>
      <c r="E85" s="98"/>
      <c r="F85" s="98"/>
      <c r="G85" s="98"/>
    </row>
    <row r="86" spans="3:7">
      <c r="C86" s="98"/>
      <c r="D86" s="98"/>
      <c r="E86" s="98"/>
      <c r="F86" s="98"/>
      <c r="G86" s="98"/>
    </row>
    <row r="87" spans="3:7">
      <c r="C87" s="98"/>
      <c r="D87" s="98"/>
      <c r="E87" s="98"/>
      <c r="F87" s="98"/>
      <c r="G87" s="98"/>
    </row>
    <row r="88" spans="3:7">
      <c r="C88" s="98"/>
      <c r="D88" s="98"/>
      <c r="E88" s="98"/>
      <c r="F88" s="98"/>
      <c r="G88" s="98"/>
    </row>
    <row r="89" spans="3:7">
      <c r="C89" s="98"/>
      <c r="D89" s="98"/>
      <c r="E89" s="98"/>
      <c r="F89" s="98"/>
      <c r="G89" s="98"/>
    </row>
    <row r="90" spans="3:7">
      <c r="C90" s="98"/>
      <c r="D90" s="98"/>
      <c r="E90" s="98"/>
      <c r="F90" s="98"/>
      <c r="G90" s="98"/>
    </row>
  </sheetData>
  <mergeCells count="4">
    <mergeCell ref="C38:E38"/>
    <mergeCell ref="C32:E32"/>
    <mergeCell ref="C26:E26"/>
    <mergeCell ref="C24:E2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Ожидание</vt:lpstr>
      <vt:lpstr>Восприятие</vt:lpstr>
      <vt:lpstr>Важность</vt:lpstr>
      <vt:lpstr>Ожидание сводн.</vt:lpstr>
      <vt:lpstr>Восприятие сводн.</vt:lpstr>
      <vt:lpstr>Важность сводн.</vt:lpstr>
      <vt:lpstr>Эксперты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Элнура Жумашева</dc:creator>
  <cp:lastModifiedBy>oem</cp:lastModifiedBy>
  <cp:lastPrinted>2019-03-22T08:33:08Z</cp:lastPrinted>
  <dcterms:created xsi:type="dcterms:W3CDTF">2017-12-05T08:26:21Z</dcterms:created>
  <dcterms:modified xsi:type="dcterms:W3CDTF">2020-04-11T09:40:46Z</dcterms:modified>
</cp:coreProperties>
</file>